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30 км" sheetId="1" r:id="rId1"/>
    <sheet name="40 км" sheetId="2" r:id="rId2"/>
    <sheet name="10 км" sheetId="3" r:id="rId3"/>
    <sheet name="20 км" sheetId="4" r:id="rId4"/>
  </sheets>
  <definedNames>
    <definedName name="_xlnm._FilterDatabase" localSheetId="0" hidden="1">'30 км'!$Q$1:$Q$145</definedName>
  </definedNames>
  <calcPr fullCalcOnLoad="1"/>
</workbook>
</file>

<file path=xl/sharedStrings.xml><?xml version="1.0" encoding="utf-8"?>
<sst xmlns="http://schemas.openxmlformats.org/spreadsheetml/2006/main" count="141" uniqueCount="78">
  <si>
    <t>Время старта</t>
  </si>
  <si>
    <t>Время прибытия</t>
  </si>
  <si>
    <t>Время фазы</t>
  </si>
  <si>
    <t>Средняя скорость фазы, км/ч</t>
  </si>
  <si>
    <t>Вход в ветзону</t>
  </si>
  <si>
    <t>Время восстановления</t>
  </si>
  <si>
    <t>Место по результатам фазы</t>
  </si>
  <si>
    <t>Старт следующей фазы</t>
  </si>
  <si>
    <t>Средняя скорость пробега, км/ч</t>
  </si>
  <si>
    <t>Фактическая скорость лошади, км/ч</t>
  </si>
  <si>
    <t>Пульс на финальном ветконтроле</t>
  </si>
  <si>
    <t>Количество очков</t>
  </si>
  <si>
    <t>Пробег с ограничением скорости</t>
  </si>
  <si>
    <t>Занятое место</t>
  </si>
  <si>
    <t>Всадник (ФИО), лошадь</t>
  </si>
  <si>
    <t>Нагрудный номер, город, клуб</t>
  </si>
  <si>
    <t>Фаза</t>
  </si>
  <si>
    <t>км</t>
  </si>
  <si>
    <t>1 фаза = 20 км. Время на прохождение ветеринарного контроля – 20 мин, отдых 40 минут</t>
  </si>
  <si>
    <t>1 фаза = 10 км. Время на прохождение ветеринарного контроля – 30 мин</t>
  </si>
  <si>
    <t>Максимальная скорость пробега, км/ч</t>
  </si>
  <si>
    <t>Минимальная скорость пробега, км/ч</t>
  </si>
  <si>
    <t>Средняя скорость:</t>
  </si>
  <si>
    <t>1 фаза = 20 км. Время на прохождение ветеринарного контроля – 30 мин</t>
  </si>
  <si>
    <t>Скорость фазы</t>
  </si>
  <si>
    <t>не ограничена</t>
  </si>
  <si>
    <t>1 фаза =20 км. Время на прохождение ветеринарного контроля – 30 мин</t>
  </si>
  <si>
    <t>Пробег со свободной скоростью</t>
  </si>
  <si>
    <t>1 час</t>
  </si>
  <si>
    <t>2 часа</t>
  </si>
  <si>
    <t>1ч 15 мин+1ч 15 мин</t>
  </si>
  <si>
    <t>2ч+2ч</t>
  </si>
  <si>
    <t>1ч20мин+40 мин</t>
  </si>
  <si>
    <t>2ч+1ч</t>
  </si>
  <si>
    <t>Время</t>
  </si>
  <si>
    <t>не ограничено</t>
  </si>
  <si>
    <t>CEN30 км , 1 этап кубка КСК "Боливар", 11.07.2010г.</t>
  </si>
  <si>
    <t>CEN40 км , 1 этап кубка КСК "Боливар", 11.07.2010г.</t>
  </si>
  <si>
    <t>Дистанция 10 км , 1 этап кубка КСК "Боливар", 11.07.2010г.</t>
  </si>
  <si>
    <t>Дистанция 20 км , 1 этап кубка КСК "Боливар", 11.07.2010г.</t>
  </si>
  <si>
    <t>40 минут</t>
  </si>
  <si>
    <t>Толпыга Юлия</t>
  </si>
  <si>
    <t>Мануэль</t>
  </si>
  <si>
    <t>Езовская Екатерина</t>
  </si>
  <si>
    <t>Гранит</t>
  </si>
  <si>
    <t>Миронова Евгения</t>
  </si>
  <si>
    <t>Патриарх</t>
  </si>
  <si>
    <t>Чжоу Жуйси</t>
  </si>
  <si>
    <t>Неон Найт</t>
  </si>
  <si>
    <t>Юрцив Пётр</t>
  </si>
  <si>
    <t>Интим</t>
  </si>
  <si>
    <t>Ковалёва Виктория</t>
  </si>
  <si>
    <t>Веранья</t>
  </si>
  <si>
    <t>Муратова Юлия</t>
  </si>
  <si>
    <t>Соболь</t>
  </si>
  <si>
    <t>Гуляева Юлия</t>
  </si>
  <si>
    <t>Ламбада</t>
  </si>
  <si>
    <t>Шлапак Галина</t>
  </si>
  <si>
    <t>Богдан</t>
  </si>
  <si>
    <t>Борисов Дмитрий</t>
  </si>
  <si>
    <t>Валет</t>
  </si>
  <si>
    <t>Быстрицкая Елена</t>
  </si>
  <si>
    <t>Мартини</t>
  </si>
  <si>
    <t>снят</t>
  </si>
  <si>
    <t>Токарев Олег</t>
  </si>
  <si>
    <t>Эллар</t>
  </si>
  <si>
    <t>Захаренко Дмитрий</t>
  </si>
  <si>
    <t>Слон</t>
  </si>
  <si>
    <t>Гопка М.-Афелия</t>
  </si>
  <si>
    <t>Корсак М. - Когорта</t>
  </si>
  <si>
    <t>Дорошенко С. - Далмат</t>
  </si>
  <si>
    <t>1(дети)</t>
  </si>
  <si>
    <t>Байкалова Е. - Амазонка</t>
  </si>
  <si>
    <t>Усатый Д. - Демирель</t>
  </si>
  <si>
    <t>Беляева М. - Султан</t>
  </si>
  <si>
    <t>Дорошенко Диана - Балобе</t>
  </si>
  <si>
    <t>Абасова Екатерина - Пират</t>
  </si>
  <si>
    <t>ВК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</si>
</sst>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[$-F400]h:mm:ss\ AM/PM"/>
    <numFmt numFmtId="166" formatCode="0.000"/>
    <numFmt numFmtId="167" formatCode="0.000000"/>
    <numFmt numFmtId="168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3"/>
      <name val="Calibri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b/>
      <sz val="18"/>
      <color indexed="57"/>
      <name val="Calibri"/>
      <family val="2"/>
    </font>
    <font>
      <sz val="11"/>
      <color indexed="57"/>
      <name val="Calibri"/>
      <family val="2"/>
    </font>
    <font>
      <b/>
      <sz val="18"/>
      <color indexed="60"/>
      <name val="Calibri"/>
      <family val="2"/>
    </font>
    <font>
      <sz val="11"/>
      <color indexed="60"/>
      <name val="Calibri"/>
      <family val="2"/>
    </font>
    <font>
      <sz val="11"/>
      <color indexed="3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sz val="12"/>
      <color theme="1"/>
      <name val="Arial"/>
      <family val="2"/>
    </font>
    <font>
      <b/>
      <sz val="18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b/>
      <sz val="18"/>
      <color theme="9" tint="-0.4999699890613556"/>
      <name val="Calibri"/>
      <family val="2"/>
    </font>
    <font>
      <sz val="11"/>
      <color theme="9" tint="-0.4999699890613556"/>
      <name val="Calibri"/>
      <family val="2"/>
    </font>
    <font>
      <sz val="11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7" fillId="0" borderId="17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48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7" borderId="18" xfId="0" applyFill="1" applyBorder="1" applyAlignment="1">
      <alignment/>
    </xf>
    <xf numFmtId="0" fontId="0" fillId="7" borderId="11" xfId="0" applyFill="1" applyBorder="1" applyAlignment="1">
      <alignment/>
    </xf>
    <xf numFmtId="165" fontId="0" fillId="7" borderId="11" xfId="0" applyNumberFormat="1" applyFill="1" applyBorder="1" applyAlignment="1">
      <alignment/>
    </xf>
    <xf numFmtId="166" fontId="0" fillId="7" borderId="11" xfId="0" applyNumberFormat="1" applyFill="1" applyBorder="1" applyAlignment="1">
      <alignment/>
    </xf>
    <xf numFmtId="165" fontId="0" fillId="7" borderId="12" xfId="0" applyNumberFormat="1" applyFill="1" applyBorder="1" applyAlignment="1">
      <alignment/>
    </xf>
    <xf numFmtId="2" fontId="0" fillId="7" borderId="13" xfId="0" applyNumberForma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4" xfId="0" applyFill="1" applyBorder="1" applyAlignment="1">
      <alignment/>
    </xf>
    <xf numFmtId="165" fontId="0" fillId="7" borderId="14" xfId="0" applyNumberFormat="1" applyFill="1" applyBorder="1" applyAlignment="1">
      <alignment/>
    </xf>
    <xf numFmtId="165" fontId="0" fillId="7" borderId="15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65" fontId="0" fillId="7" borderId="16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47" fillId="4" borderId="17" xfId="0" applyFont="1" applyFill="1" applyBorder="1" applyAlignment="1">
      <alignment horizontal="center" vertical="top"/>
    </xf>
    <xf numFmtId="0" fontId="0" fillId="4" borderId="18" xfId="0" applyFill="1" applyBorder="1" applyAlignment="1">
      <alignment/>
    </xf>
    <xf numFmtId="0" fontId="0" fillId="4" borderId="11" xfId="0" applyFill="1" applyBorder="1" applyAlignment="1">
      <alignment/>
    </xf>
    <xf numFmtId="165" fontId="0" fillId="4" borderId="11" xfId="0" applyNumberFormat="1" applyFill="1" applyBorder="1" applyAlignment="1">
      <alignment/>
    </xf>
    <xf numFmtId="166" fontId="0" fillId="4" borderId="11" xfId="0" applyNumberFormat="1" applyFill="1" applyBorder="1" applyAlignment="1">
      <alignment/>
    </xf>
    <xf numFmtId="165" fontId="0" fillId="4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0" fontId="0" fillId="4" borderId="0" xfId="0" applyFill="1" applyAlignment="1">
      <alignment/>
    </xf>
    <xf numFmtId="0" fontId="48" fillId="4" borderId="19" xfId="0" applyFont="1" applyFill="1" applyBorder="1" applyAlignment="1">
      <alignment vertical="top"/>
    </xf>
    <xf numFmtId="0" fontId="0" fillId="4" borderId="20" xfId="0" applyFill="1" applyBorder="1" applyAlignment="1">
      <alignment/>
    </xf>
    <xf numFmtId="0" fontId="0" fillId="4" borderId="14" xfId="0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4" borderId="15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38" fillId="4" borderId="10" xfId="0" applyFont="1" applyFill="1" applyBorder="1" applyAlignment="1">
      <alignment horizontal="center"/>
    </xf>
    <xf numFmtId="0" fontId="38" fillId="4" borderId="15" xfId="0" applyFont="1" applyFill="1" applyBorder="1" applyAlignment="1">
      <alignment horizontal="center"/>
    </xf>
    <xf numFmtId="0" fontId="38" fillId="4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47" fillId="34" borderId="17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/>
    </xf>
    <xf numFmtId="0" fontId="38" fillId="34" borderId="23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7" fillId="7" borderId="17" xfId="0" applyFont="1" applyFill="1" applyBorder="1" applyAlignment="1">
      <alignment horizontal="center" vertical="center"/>
    </xf>
    <xf numFmtId="0" fontId="48" fillId="7" borderId="19" xfId="0" applyFont="1" applyFill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8" fillId="7" borderId="17" xfId="0" applyFont="1" applyFill="1" applyBorder="1" applyAlignment="1">
      <alignment horizontal="left" vertical="center"/>
    </xf>
    <xf numFmtId="0" fontId="0" fillId="7" borderId="19" xfId="0" applyFont="1" applyFill="1" applyBorder="1" applyAlignment="1">
      <alignment horizontal="left" vertical="center"/>
    </xf>
    <xf numFmtId="0" fontId="38" fillId="4" borderId="17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8" fillId="34" borderId="17" xfId="0" applyFont="1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8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5" borderId="0" xfId="0" applyFill="1" applyAlignment="1">
      <alignment/>
    </xf>
    <xf numFmtId="0" fontId="47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165" fontId="0" fillId="36" borderId="11" xfId="0" applyNumberFormat="1" applyFill="1" applyBorder="1" applyAlignment="1">
      <alignment/>
    </xf>
    <xf numFmtId="166" fontId="0" fillId="36" borderId="11" xfId="0" applyNumberFormat="1" applyFill="1" applyBorder="1" applyAlignment="1">
      <alignment/>
    </xf>
    <xf numFmtId="165" fontId="0" fillId="36" borderId="12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0" fontId="0" fillId="36" borderId="0" xfId="0" applyFill="1" applyAlignment="1">
      <alignment/>
    </xf>
    <xf numFmtId="0" fontId="48" fillId="36" borderId="19" xfId="0" applyFont="1" applyFill="1" applyBorder="1" applyAlignment="1">
      <alignment vertical="center"/>
    </xf>
    <xf numFmtId="0" fontId="0" fillId="36" borderId="20" xfId="0" applyFill="1" applyBorder="1" applyAlignment="1">
      <alignment/>
    </xf>
    <xf numFmtId="0" fontId="0" fillId="36" borderId="14" xfId="0" applyFill="1" applyBorder="1" applyAlignment="1">
      <alignment/>
    </xf>
    <xf numFmtId="165" fontId="0" fillId="36" borderId="14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166" fontId="0" fillId="36" borderId="15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7" borderId="0" xfId="0" applyFill="1" applyAlignment="1">
      <alignment/>
    </xf>
    <xf numFmtId="0" fontId="47" fillId="16" borderId="17" xfId="0" applyFont="1" applyFill="1" applyBorder="1" applyAlignment="1">
      <alignment horizontal="center" vertical="center"/>
    </xf>
    <xf numFmtId="0" fontId="0" fillId="16" borderId="18" xfId="0" applyFill="1" applyBorder="1" applyAlignment="1">
      <alignment/>
    </xf>
    <xf numFmtId="0" fontId="0" fillId="16" borderId="11" xfId="0" applyFill="1" applyBorder="1" applyAlignment="1">
      <alignment/>
    </xf>
    <xf numFmtId="165" fontId="0" fillId="16" borderId="11" xfId="0" applyNumberFormat="1" applyFill="1" applyBorder="1" applyAlignment="1">
      <alignment/>
    </xf>
    <xf numFmtId="166" fontId="0" fillId="16" borderId="11" xfId="0" applyNumberFormat="1" applyFill="1" applyBorder="1" applyAlignment="1">
      <alignment/>
    </xf>
    <xf numFmtId="165" fontId="0" fillId="16" borderId="12" xfId="0" applyNumberFormat="1" applyFill="1" applyBorder="1" applyAlignment="1">
      <alignment/>
    </xf>
    <xf numFmtId="2" fontId="0" fillId="16" borderId="13" xfId="0" applyNumberFormat="1" applyFill="1" applyBorder="1" applyAlignment="1">
      <alignment/>
    </xf>
    <xf numFmtId="0" fontId="0" fillId="16" borderId="0" xfId="0" applyFill="1" applyAlignment="1">
      <alignment/>
    </xf>
    <xf numFmtId="0" fontId="48" fillId="16" borderId="19" xfId="0" applyFont="1" applyFill="1" applyBorder="1" applyAlignment="1">
      <alignment vertical="center"/>
    </xf>
    <xf numFmtId="0" fontId="0" fillId="16" borderId="20" xfId="0" applyFill="1" applyBorder="1" applyAlignment="1">
      <alignment/>
    </xf>
    <xf numFmtId="0" fontId="0" fillId="16" borderId="14" xfId="0" applyFill="1" applyBorder="1" applyAlignment="1">
      <alignment/>
    </xf>
    <xf numFmtId="165" fontId="0" fillId="16" borderId="14" xfId="0" applyNumberFormat="1" applyFill="1" applyBorder="1" applyAlignment="1">
      <alignment/>
    </xf>
    <xf numFmtId="165" fontId="0" fillId="16" borderId="15" xfId="0" applyNumberFormat="1" applyFill="1" applyBorder="1" applyAlignment="1">
      <alignment/>
    </xf>
    <xf numFmtId="166" fontId="0" fillId="16" borderId="15" xfId="0" applyNumberFormat="1" applyFill="1" applyBorder="1" applyAlignment="1">
      <alignment/>
    </xf>
    <xf numFmtId="165" fontId="0" fillId="16" borderId="16" xfId="0" applyNumberFormat="1" applyFill="1" applyBorder="1" applyAlignment="1">
      <alignment/>
    </xf>
    <xf numFmtId="2" fontId="0" fillId="16" borderId="10" xfId="0" applyNumberFormat="1" applyFill="1" applyBorder="1" applyAlignment="1">
      <alignment/>
    </xf>
    <xf numFmtId="0" fontId="38" fillId="0" borderId="17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2" fontId="0" fillId="36" borderId="16" xfId="0" applyNumberForma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4" borderId="0" xfId="0" applyNumberFormat="1" applyFill="1" applyAlignment="1">
      <alignment/>
    </xf>
    <xf numFmtId="0" fontId="47" fillId="38" borderId="17" xfId="0" applyFont="1" applyFill="1" applyBorder="1" applyAlignment="1">
      <alignment horizontal="center" vertical="center"/>
    </xf>
    <xf numFmtId="0" fontId="0" fillId="38" borderId="18" xfId="0" applyFill="1" applyBorder="1" applyAlignment="1">
      <alignment/>
    </xf>
    <xf numFmtId="0" fontId="0" fillId="38" borderId="11" xfId="0" applyFill="1" applyBorder="1" applyAlignment="1">
      <alignment/>
    </xf>
    <xf numFmtId="165" fontId="0" fillId="38" borderId="14" xfId="0" applyNumberFormat="1" applyFill="1" applyBorder="1" applyAlignment="1">
      <alignment/>
    </xf>
    <xf numFmtId="165" fontId="0" fillId="38" borderId="11" xfId="0" applyNumberFormat="1" applyFill="1" applyBorder="1" applyAlignment="1">
      <alignment/>
    </xf>
    <xf numFmtId="166" fontId="0" fillId="38" borderId="11" xfId="0" applyNumberFormat="1" applyFill="1" applyBorder="1" applyAlignment="1">
      <alignment/>
    </xf>
    <xf numFmtId="165" fontId="0" fillId="38" borderId="12" xfId="0" applyNumberFormat="1" applyFill="1" applyBorder="1" applyAlignment="1">
      <alignment/>
    </xf>
    <xf numFmtId="2" fontId="0" fillId="38" borderId="13" xfId="0" applyNumberFormat="1" applyFill="1" applyBorder="1" applyAlignment="1">
      <alignment/>
    </xf>
    <xf numFmtId="0" fontId="48" fillId="38" borderId="19" xfId="0" applyFont="1" applyFill="1" applyBorder="1" applyAlignment="1">
      <alignment vertical="center"/>
    </xf>
    <xf numFmtId="0" fontId="0" fillId="38" borderId="20" xfId="0" applyFill="1" applyBorder="1" applyAlignment="1">
      <alignment/>
    </xf>
    <xf numFmtId="0" fontId="0" fillId="38" borderId="14" xfId="0" applyFill="1" applyBorder="1" applyAlignment="1">
      <alignment/>
    </xf>
    <xf numFmtId="165" fontId="0" fillId="38" borderId="15" xfId="0" applyNumberFormat="1" applyFill="1" applyBorder="1" applyAlignment="1">
      <alignment/>
    </xf>
    <xf numFmtId="166" fontId="0" fillId="38" borderId="15" xfId="0" applyNumberFormat="1" applyFill="1" applyBorder="1" applyAlignment="1">
      <alignment/>
    </xf>
    <xf numFmtId="165" fontId="0" fillId="38" borderId="16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47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48" fillId="0" borderId="19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5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5" fontId="0" fillId="39" borderId="15" xfId="0" applyNumberFormat="1" applyFill="1" applyBorder="1" applyAlignment="1">
      <alignment/>
    </xf>
    <xf numFmtId="166" fontId="0" fillId="39" borderId="11" xfId="0" applyNumberFormat="1" applyFill="1" applyBorder="1" applyAlignment="1">
      <alignment/>
    </xf>
    <xf numFmtId="2" fontId="0" fillId="39" borderId="13" xfId="0" applyNumberFormat="1" applyFill="1" applyBorder="1" applyAlignment="1">
      <alignment/>
    </xf>
    <xf numFmtId="2" fontId="0" fillId="39" borderId="10" xfId="0" applyNumberFormat="1" applyFill="1" applyBorder="1" applyAlignment="1">
      <alignment/>
    </xf>
    <xf numFmtId="166" fontId="0" fillId="39" borderId="15" xfId="0" applyNumberFormat="1" applyFill="1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7" borderId="17" xfId="0" applyFont="1" applyFill="1" applyBorder="1" applyAlignment="1">
      <alignment horizontal="center" vertical="center"/>
    </xf>
    <xf numFmtId="0" fontId="49" fillId="7" borderId="19" xfId="0" applyFon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39" borderId="17" xfId="0" applyNumberForma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2" fontId="0" fillId="16" borderId="17" xfId="0" applyNumberForma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2" fontId="0" fillId="38" borderId="17" xfId="0" applyNumberFormat="1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51" fillId="7" borderId="27" xfId="0" applyFont="1" applyFill="1" applyBorder="1" applyAlignment="1">
      <alignment horizontal="center"/>
    </xf>
    <xf numFmtId="0" fontId="51" fillId="7" borderId="2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49" fillId="4" borderId="17" xfId="0" applyFont="1" applyFill="1" applyBorder="1" applyAlignment="1">
      <alignment horizontal="center" vertical="center"/>
    </xf>
    <xf numFmtId="0" fontId="49" fillId="4" borderId="19" xfId="0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3" fillId="4" borderId="23" xfId="0" applyFont="1" applyFill="1" applyBorder="1" applyAlignment="1">
      <alignment horizontal="center"/>
    </xf>
    <xf numFmtId="0" fontId="54" fillId="4" borderId="27" xfId="0" applyFont="1" applyFill="1" applyBorder="1" applyAlignment="1">
      <alignment horizontal="center"/>
    </xf>
    <xf numFmtId="0" fontId="54" fillId="4" borderId="28" xfId="0" applyFon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7" fontId="0" fillId="34" borderId="10" xfId="0" applyNumberForma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67" fontId="45" fillId="34" borderId="10" xfId="0" applyNumberFormat="1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1</xdr:row>
      <xdr:rowOff>0</xdr:rowOff>
    </xdr:from>
    <xdr:to>
      <xdr:col>11</xdr:col>
      <xdr:colOff>1771650</xdr:colOff>
      <xdr:row>2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209550"/>
          <a:ext cx="42481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0</xdr:rowOff>
    </xdr:from>
    <xdr:to>
      <xdr:col>14</xdr:col>
      <xdr:colOff>2105025</xdr:colOff>
      <xdr:row>3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02325" y="209550"/>
          <a:ext cx="4105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</xdr:row>
      <xdr:rowOff>0</xdr:rowOff>
    </xdr:from>
    <xdr:to>
      <xdr:col>11</xdr:col>
      <xdr:colOff>1638300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200025"/>
          <a:ext cx="4171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0</xdr:rowOff>
    </xdr:from>
    <xdr:to>
      <xdr:col>14</xdr:col>
      <xdr:colOff>2105025</xdr:colOff>
      <xdr:row>3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64175" y="200025"/>
          <a:ext cx="4095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11</xdr:col>
      <xdr:colOff>2057400</xdr:colOff>
      <xdr:row>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200025"/>
          <a:ext cx="4457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5"/>
  <sheetViews>
    <sheetView zoomScale="124" zoomScaleNormal="124" zoomScalePageLayoutView="0" workbookViewId="0" topLeftCell="H7">
      <selection activeCell="B28" sqref="B28"/>
    </sheetView>
  </sheetViews>
  <sheetFormatPr defaultColWidth="9.140625" defaultRowHeight="15"/>
  <cols>
    <col min="1" max="1" width="16.140625" style="0" customWidth="1"/>
    <col min="2" max="2" width="34.57421875" style="0" customWidth="1"/>
    <col min="3" max="3" width="42.421875" style="0" customWidth="1"/>
    <col min="4" max="4" width="7.00390625" style="0" customWidth="1"/>
    <col min="5" max="5" width="8.57421875" style="0" customWidth="1"/>
    <col min="6" max="6" width="14.00390625" style="0" customWidth="1"/>
    <col min="7" max="7" width="16.28125" style="0" customWidth="1"/>
    <col min="8" max="8" width="14.00390625" style="0" customWidth="1"/>
    <col min="9" max="9" width="30.421875" style="0" customWidth="1"/>
    <col min="10" max="10" width="15.7109375" style="0" customWidth="1"/>
    <col min="11" max="11" width="25.57421875" style="0" customWidth="1"/>
    <col min="12" max="12" width="27.140625" style="0" customWidth="1"/>
    <col min="13" max="13" width="25.421875" style="0" customWidth="1"/>
    <col min="14" max="14" width="31.7109375" style="0" customWidth="1"/>
    <col min="15" max="15" width="34.57421875" style="0" customWidth="1"/>
    <col min="16" max="16" width="32.421875" style="0" customWidth="1"/>
    <col min="17" max="17" width="18.8515625" style="0" customWidth="1"/>
  </cols>
  <sheetData>
    <row r="1" spans="1:16" ht="16.5" customHeight="1" thickBot="1">
      <c r="A1" s="198" t="s">
        <v>12</v>
      </c>
      <c r="B1" s="198"/>
      <c r="C1" s="198"/>
      <c r="I1" t="s">
        <v>34</v>
      </c>
      <c r="J1" s="212"/>
      <c r="K1" s="213"/>
      <c r="L1" s="214"/>
      <c r="M1" t="s">
        <v>22</v>
      </c>
      <c r="N1" s="206"/>
      <c r="O1" s="207"/>
      <c r="P1" s="1"/>
    </row>
    <row r="2" spans="1:16" ht="24" thickBot="1">
      <c r="A2" s="199" t="s">
        <v>36</v>
      </c>
      <c r="B2" s="200"/>
      <c r="C2" s="201"/>
      <c r="E2" s="203" t="s">
        <v>20</v>
      </c>
      <c r="F2" s="204"/>
      <c r="G2" s="205"/>
      <c r="H2" s="2">
        <v>15</v>
      </c>
      <c r="I2" s="77" t="s">
        <v>32</v>
      </c>
      <c r="J2" s="215"/>
      <c r="K2" s="216"/>
      <c r="L2" s="217"/>
      <c r="N2" s="208"/>
      <c r="O2" s="209"/>
      <c r="P2" s="1"/>
    </row>
    <row r="3" spans="1:15" s="18" customFormat="1" ht="15.75" thickBot="1">
      <c r="A3" s="202" t="s">
        <v>18</v>
      </c>
      <c r="B3" s="202"/>
      <c r="C3" s="202"/>
      <c r="E3" s="203" t="s">
        <v>21</v>
      </c>
      <c r="F3" s="204"/>
      <c r="G3" s="205"/>
      <c r="H3" s="20">
        <v>10</v>
      </c>
      <c r="I3" s="76" t="s">
        <v>33</v>
      </c>
      <c r="J3" s="215"/>
      <c r="K3" s="216"/>
      <c r="L3" s="217"/>
      <c r="N3" s="208"/>
      <c r="O3" s="209"/>
    </row>
    <row r="4" spans="1:16" s="18" customFormat="1" ht="15.75" thickBot="1">
      <c r="A4" s="202" t="s">
        <v>19</v>
      </c>
      <c r="B4" s="202"/>
      <c r="C4" s="202"/>
      <c r="J4" s="218"/>
      <c r="K4" s="219"/>
      <c r="L4" s="220"/>
      <c r="N4" s="210"/>
      <c r="O4" s="211"/>
      <c r="P4" s="19"/>
    </row>
    <row r="5" spans="1:17" ht="15.75" thickBot="1">
      <c r="A5" s="38" t="s">
        <v>13</v>
      </c>
      <c r="B5" s="34" t="s">
        <v>14</v>
      </c>
      <c r="C5" s="38" t="s">
        <v>15</v>
      </c>
      <c r="D5" s="34" t="s">
        <v>16</v>
      </c>
      <c r="E5" s="38" t="s">
        <v>17</v>
      </c>
      <c r="F5" s="34" t="s">
        <v>0</v>
      </c>
      <c r="G5" s="38" t="s">
        <v>1</v>
      </c>
      <c r="H5" s="34" t="s">
        <v>2</v>
      </c>
      <c r="I5" s="38" t="s">
        <v>3</v>
      </c>
      <c r="J5" s="34" t="s">
        <v>4</v>
      </c>
      <c r="K5" s="38" t="s">
        <v>5</v>
      </c>
      <c r="L5" s="34" t="s">
        <v>6</v>
      </c>
      <c r="M5" s="38" t="s">
        <v>7</v>
      </c>
      <c r="N5" s="60" t="s">
        <v>8</v>
      </c>
      <c r="O5" s="38" t="s">
        <v>9</v>
      </c>
      <c r="P5" s="60" t="s">
        <v>10</v>
      </c>
      <c r="Q5" s="38" t="s">
        <v>11</v>
      </c>
    </row>
    <row r="6" spans="1:76" s="96" customFormat="1" ht="15.75" customHeight="1" thickBot="1">
      <c r="A6" s="183" t="s">
        <v>77</v>
      </c>
      <c r="B6" s="129" t="s">
        <v>41</v>
      </c>
      <c r="C6" s="151">
        <v>3</v>
      </c>
      <c r="D6" s="152">
        <v>1</v>
      </c>
      <c r="E6" s="153">
        <v>20</v>
      </c>
      <c r="F6" s="154">
        <v>0.3333333333333333</v>
      </c>
      <c r="G6" s="155">
        <v>0.38894675925925926</v>
      </c>
      <c r="H6" s="155">
        <f>G6-F6</f>
        <v>0.05561342592592594</v>
      </c>
      <c r="I6" s="156">
        <f aca="true" t="shared" si="0" ref="I6:I37">E6/(SECOND(H6)+MINUTE(H6)*60+HOUR(H6)*3600)*3600</f>
        <v>14.9843912591051</v>
      </c>
      <c r="J6" s="155">
        <v>0.4018981481481481</v>
      </c>
      <c r="K6" s="155">
        <f aca="true" t="shared" si="1" ref="K6:K37">J6-G6</f>
        <v>0.01295138888888886</v>
      </c>
      <c r="L6" s="153"/>
      <c r="M6" s="157">
        <f>J6+0.0277778</f>
        <v>0.42967594814814813</v>
      </c>
      <c r="N6" s="158">
        <f>I6</f>
        <v>14.9843912591051</v>
      </c>
      <c r="O6" s="184">
        <f>(I6*2+I7)/3</f>
        <v>14.97712534480656</v>
      </c>
      <c r="P6" s="186">
        <v>38</v>
      </c>
      <c r="Q6" s="186" t="s">
        <v>77</v>
      </c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</row>
    <row r="7" spans="1:76" s="96" customFormat="1" ht="15.75" customHeight="1" thickBot="1">
      <c r="A7" s="183"/>
      <c r="B7" s="130" t="s">
        <v>42</v>
      </c>
      <c r="C7" s="160"/>
      <c r="D7" s="161">
        <v>2</v>
      </c>
      <c r="E7" s="162">
        <v>10</v>
      </c>
      <c r="F7" s="163">
        <f>M6</f>
        <v>0.42967594814814813</v>
      </c>
      <c r="G7" s="154">
        <v>0.45752314814814815</v>
      </c>
      <c r="H7" s="164">
        <f>G7-F7</f>
        <v>0.027847200000000016</v>
      </c>
      <c r="I7" s="165">
        <f t="shared" si="0"/>
        <v>14.962593516209477</v>
      </c>
      <c r="J7" s="154">
        <v>0.4793865740740741</v>
      </c>
      <c r="K7" s="168">
        <f t="shared" si="1"/>
        <v>0.02186342592592594</v>
      </c>
      <c r="L7" s="162"/>
      <c r="M7" s="166"/>
      <c r="N7" s="167">
        <f>(I6*2+I7)/3</f>
        <v>14.97712534480656</v>
      </c>
      <c r="O7" s="185"/>
      <c r="P7" s="185"/>
      <c r="Q7" s="185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</row>
    <row r="8" spans="1:17" ht="16.5" customHeight="1" thickBot="1">
      <c r="A8" s="183">
        <v>4</v>
      </c>
      <c r="B8" s="129" t="s">
        <v>43</v>
      </c>
      <c r="C8" s="81">
        <v>7</v>
      </c>
      <c r="D8" s="21">
        <v>1</v>
      </c>
      <c r="E8" s="22">
        <v>20</v>
      </c>
      <c r="F8" s="23">
        <v>0.33749999999999997</v>
      </c>
      <c r="G8" s="23">
        <v>0.3931712962962963</v>
      </c>
      <c r="H8" s="23">
        <f aca="true" t="shared" si="2" ref="H8:H37">G8-F8</f>
        <v>0.05567129629629636</v>
      </c>
      <c r="I8" s="24">
        <f t="shared" si="0"/>
        <v>14.96881496881497</v>
      </c>
      <c r="J8" s="23">
        <v>0.4069444444444445</v>
      </c>
      <c r="K8" s="23">
        <f t="shared" si="1"/>
        <v>0.013773148148148173</v>
      </c>
      <c r="L8" s="22"/>
      <c r="M8" s="25">
        <f>J8+0.0277778</f>
        <v>0.4347222444444445</v>
      </c>
      <c r="N8" s="26">
        <f>I8</f>
        <v>14.96881496881497</v>
      </c>
      <c r="O8" s="184">
        <f>(I8*2+I9)/3</f>
        <v>14.96881496881497</v>
      </c>
      <c r="P8" s="186">
        <v>44</v>
      </c>
      <c r="Q8" s="177">
        <f>(O8*2-$H$3)*100/P8</f>
        <v>45.312795312795316</v>
      </c>
    </row>
    <row r="9" spans="1:17" ht="15.75" customHeight="1" thickBot="1">
      <c r="A9" s="183"/>
      <c r="B9" s="130" t="s">
        <v>44</v>
      </c>
      <c r="C9" s="82"/>
      <c r="D9" s="27">
        <v>2</v>
      </c>
      <c r="E9" s="28">
        <v>10</v>
      </c>
      <c r="F9" s="29">
        <f>M8</f>
        <v>0.4347222444444445</v>
      </c>
      <c r="G9" s="29">
        <v>0.4625578703703704</v>
      </c>
      <c r="H9" s="30">
        <f t="shared" si="2"/>
        <v>0.027835625925925866</v>
      </c>
      <c r="I9" s="31">
        <f t="shared" si="0"/>
        <v>14.96881496881497</v>
      </c>
      <c r="J9" s="29">
        <v>0.4748263888888889</v>
      </c>
      <c r="K9" s="30">
        <f t="shared" si="1"/>
        <v>0.012268518518518512</v>
      </c>
      <c r="L9" s="28"/>
      <c r="M9" s="32"/>
      <c r="N9" s="33">
        <f>(I8*2+I9)/3</f>
        <v>14.96881496881497</v>
      </c>
      <c r="O9" s="185"/>
      <c r="P9" s="185"/>
      <c r="Q9" s="176"/>
    </row>
    <row r="10" spans="1:78" s="104" customFormat="1" ht="16.5" customHeight="1" thickBot="1">
      <c r="A10" s="183">
        <v>1</v>
      </c>
      <c r="B10" s="129" t="s">
        <v>45</v>
      </c>
      <c r="C10" s="97">
        <v>13</v>
      </c>
      <c r="D10" s="98">
        <v>1</v>
      </c>
      <c r="E10" s="99">
        <v>20</v>
      </c>
      <c r="F10" s="100">
        <v>0.33749999999999997</v>
      </c>
      <c r="G10" s="100">
        <v>0.3931712962962963</v>
      </c>
      <c r="H10" s="100">
        <f t="shared" si="2"/>
        <v>0.05567129629629636</v>
      </c>
      <c r="I10" s="101">
        <f t="shared" si="0"/>
        <v>14.96881496881497</v>
      </c>
      <c r="J10" s="100">
        <v>0.40446759259259263</v>
      </c>
      <c r="K10" s="100">
        <f t="shared" si="1"/>
        <v>0.011296296296296304</v>
      </c>
      <c r="L10" s="99"/>
      <c r="M10" s="102">
        <f>J10+0.0277778</f>
        <v>0.43224539259259265</v>
      </c>
      <c r="N10" s="103">
        <f>I10</f>
        <v>14.96881496881497</v>
      </c>
      <c r="O10" s="194">
        <f>(I10*2+I11)/3</f>
        <v>14.921549353180325</v>
      </c>
      <c r="P10" s="196">
        <v>36</v>
      </c>
      <c r="Q10" s="196">
        <f>(O10*2-$H$3)*100/P10</f>
        <v>55.11971862877958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1:78" s="104" customFormat="1" ht="15.75" customHeight="1" thickBot="1">
      <c r="A11" s="183"/>
      <c r="B11" s="130" t="s">
        <v>46</v>
      </c>
      <c r="C11" s="105"/>
      <c r="D11" s="106">
        <v>2</v>
      </c>
      <c r="E11" s="107">
        <v>10</v>
      </c>
      <c r="F11" s="108">
        <f>M10</f>
        <v>0.43224539259259265</v>
      </c>
      <c r="G11" s="108">
        <v>0.46034722222222224</v>
      </c>
      <c r="H11" s="109">
        <f t="shared" si="2"/>
        <v>0.028101829629629593</v>
      </c>
      <c r="I11" s="110">
        <f t="shared" si="0"/>
        <v>14.827018121911037</v>
      </c>
      <c r="J11" s="108">
        <v>0.47738425925925926</v>
      </c>
      <c r="K11" s="109">
        <f t="shared" si="1"/>
        <v>0.017037037037037017</v>
      </c>
      <c r="L11" s="107"/>
      <c r="M11" s="132"/>
      <c r="N11" s="111">
        <f>(I10*2+I11)/3</f>
        <v>14.921549353180325</v>
      </c>
      <c r="O11" s="195"/>
      <c r="P11" s="195"/>
      <c r="Q11" s="195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1:78" s="120" customFormat="1" ht="16.5" customHeight="1" thickBot="1">
      <c r="A12" s="183">
        <v>2</v>
      </c>
      <c r="B12" s="129" t="s">
        <v>47</v>
      </c>
      <c r="C12" s="136">
        <v>23</v>
      </c>
      <c r="D12" s="137">
        <v>1</v>
      </c>
      <c r="E12" s="138">
        <v>20</v>
      </c>
      <c r="F12" s="140">
        <v>0.33749999999999997</v>
      </c>
      <c r="G12" s="140">
        <v>0.3932291666666667</v>
      </c>
      <c r="H12" s="140">
        <f t="shared" si="2"/>
        <v>0.05572916666666672</v>
      </c>
      <c r="I12" s="141">
        <f t="shared" si="0"/>
        <v>14.953271028037383</v>
      </c>
      <c r="J12" s="140">
        <v>0.4002662037037037</v>
      </c>
      <c r="K12" s="140">
        <f t="shared" si="1"/>
        <v>0.007037037037037008</v>
      </c>
      <c r="L12" s="138"/>
      <c r="M12" s="142">
        <f>J12+0.0277778</f>
        <v>0.4280440037037037</v>
      </c>
      <c r="N12" s="143">
        <f>I12</f>
        <v>14.953271028037383</v>
      </c>
      <c r="O12" s="192">
        <f>(I12*2+I13)/3</f>
        <v>14.937791451403804</v>
      </c>
      <c r="P12" s="197">
        <v>42</v>
      </c>
      <c r="Q12" s="197">
        <f>(O12*2-$H$3)*100/P12</f>
        <v>47.32281643525621</v>
      </c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1:78" s="120" customFormat="1" ht="15.75" customHeight="1" thickBot="1">
      <c r="A13" s="183"/>
      <c r="B13" s="130" t="s">
        <v>48</v>
      </c>
      <c r="C13" s="144"/>
      <c r="D13" s="145">
        <v>2</v>
      </c>
      <c r="E13" s="146">
        <v>10</v>
      </c>
      <c r="F13" s="139">
        <f>M12</f>
        <v>0.4280440037037037</v>
      </c>
      <c r="G13" s="139">
        <v>0.45599537037037036</v>
      </c>
      <c r="H13" s="147">
        <f t="shared" si="2"/>
        <v>0.027951366666666644</v>
      </c>
      <c r="I13" s="148">
        <f>E13/(SECOND(H13)+MINUTE(H13)*60+HOUR(H13)*3600)*3600</f>
        <v>14.906832298136647</v>
      </c>
      <c r="J13" s="139">
        <v>0.47413194444444445</v>
      </c>
      <c r="K13" s="147">
        <f t="shared" si="1"/>
        <v>0.018136574074074097</v>
      </c>
      <c r="L13" s="146"/>
      <c r="M13" s="149"/>
      <c r="N13" s="150">
        <f>(I12*2+I13)/3</f>
        <v>14.937791451403804</v>
      </c>
      <c r="O13" s="193"/>
      <c r="P13" s="193"/>
      <c r="Q13" s="193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1:78" s="96" customFormat="1" ht="16.5" customHeight="1" thickBot="1">
      <c r="A14" s="183" t="s">
        <v>77</v>
      </c>
      <c r="B14" s="129" t="s">
        <v>49</v>
      </c>
      <c r="C14" s="151">
        <v>8</v>
      </c>
      <c r="D14" s="152">
        <v>1</v>
      </c>
      <c r="E14" s="153">
        <v>20</v>
      </c>
      <c r="F14" s="155">
        <v>0.33888888888888885</v>
      </c>
      <c r="G14" s="155">
        <v>0.39199074074074075</v>
      </c>
      <c r="H14" s="155">
        <f t="shared" si="2"/>
        <v>0.0531018518518519</v>
      </c>
      <c r="I14" s="169">
        <f t="shared" si="0"/>
        <v>15.693112467306015</v>
      </c>
      <c r="J14" s="155">
        <v>0.405775462962963</v>
      </c>
      <c r="K14" s="155">
        <f t="shared" si="1"/>
        <v>0.013784722222222268</v>
      </c>
      <c r="L14" s="153"/>
      <c r="M14" s="157">
        <f>J14+0.0277778</f>
        <v>0.43355326296296304</v>
      </c>
      <c r="N14" s="170">
        <f>I14</f>
        <v>15.693112467306015</v>
      </c>
      <c r="O14" s="187">
        <f>(I14*2+I15)/3</f>
        <v>15.457911780868457</v>
      </c>
      <c r="P14" s="186">
        <v>46</v>
      </c>
      <c r="Q14" s="186" t="s">
        <v>77</v>
      </c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1:78" s="96" customFormat="1" ht="15.75" customHeight="1" thickBot="1">
      <c r="A15" s="183"/>
      <c r="B15" s="130" t="s">
        <v>50</v>
      </c>
      <c r="C15" s="160"/>
      <c r="D15" s="161">
        <v>2</v>
      </c>
      <c r="E15" s="162">
        <v>10</v>
      </c>
      <c r="F15" s="154">
        <f>M14</f>
        <v>0.43355326296296304</v>
      </c>
      <c r="G15" s="154">
        <v>0.4613541666666667</v>
      </c>
      <c r="H15" s="164">
        <f t="shared" si="2"/>
        <v>0.02780090370370364</v>
      </c>
      <c r="I15" s="165">
        <f t="shared" si="0"/>
        <v>14.987510407993339</v>
      </c>
      <c r="J15" s="154">
        <v>0.480625</v>
      </c>
      <c r="K15" s="164">
        <f t="shared" si="1"/>
        <v>0.019270833333333348</v>
      </c>
      <c r="L15" s="162"/>
      <c r="M15" s="166"/>
      <c r="N15" s="171">
        <f>(I14*2+I15)/3</f>
        <v>15.457911780868457</v>
      </c>
      <c r="O15" s="188"/>
      <c r="P15" s="185"/>
      <c r="Q15" s="185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1:78" ht="16.5" customHeight="1" thickBot="1">
      <c r="A16" s="183">
        <v>6</v>
      </c>
      <c r="B16" s="129" t="s">
        <v>51</v>
      </c>
      <c r="C16" s="81">
        <v>10</v>
      </c>
      <c r="D16" s="21">
        <v>1</v>
      </c>
      <c r="E16" s="22">
        <v>20</v>
      </c>
      <c r="F16" s="23">
        <v>0.3416666666666666</v>
      </c>
      <c r="G16" s="23">
        <v>0.3982175925925926</v>
      </c>
      <c r="H16" s="23">
        <f t="shared" si="2"/>
        <v>0.05655092592592598</v>
      </c>
      <c r="I16" s="24">
        <f t="shared" si="0"/>
        <v>14.735980352026196</v>
      </c>
      <c r="J16" s="23">
        <v>0.4088657407407407</v>
      </c>
      <c r="K16" s="23">
        <f t="shared" si="1"/>
        <v>0.010648148148148129</v>
      </c>
      <c r="L16" s="22"/>
      <c r="M16" s="25">
        <f>J16+0.0277778</f>
        <v>0.43664354074074074</v>
      </c>
      <c r="N16" s="26">
        <f>I16</f>
        <v>14.735980352026196</v>
      </c>
      <c r="O16" s="184">
        <f>(I16*2+I17)/3</f>
        <v>14.748073893554327</v>
      </c>
      <c r="P16" s="186">
        <v>45</v>
      </c>
      <c r="Q16" s="177">
        <f>(O16*2-$H$3)*100/P16</f>
        <v>43.32477286024145</v>
      </c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1:78" ht="15.75" customHeight="1" thickBot="1">
      <c r="A17" s="183"/>
      <c r="B17" s="130" t="s">
        <v>52</v>
      </c>
      <c r="C17" s="82"/>
      <c r="D17" s="27">
        <v>2</v>
      </c>
      <c r="E17" s="28">
        <v>10</v>
      </c>
      <c r="F17" s="29">
        <f>M16</f>
        <v>0.43664354074074074</v>
      </c>
      <c r="G17" s="29">
        <v>0.4648495370370371</v>
      </c>
      <c r="H17" s="30">
        <f t="shared" si="2"/>
        <v>0.028205996296296332</v>
      </c>
      <c r="I17" s="31">
        <f t="shared" si="0"/>
        <v>14.772260976610587</v>
      </c>
      <c r="J17" s="29">
        <v>0.4726273148148148</v>
      </c>
      <c r="K17" s="30">
        <f t="shared" si="1"/>
        <v>0.007777777777777717</v>
      </c>
      <c r="L17" s="28"/>
      <c r="M17" s="32"/>
      <c r="N17" s="33">
        <f>(I16*2+I17)/3</f>
        <v>14.748073893554327</v>
      </c>
      <c r="O17" s="185"/>
      <c r="P17" s="185"/>
      <c r="Q17" s="176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ht="16.5" customHeight="1" thickBot="1">
      <c r="A18" s="183">
        <v>7</v>
      </c>
      <c r="B18" s="129" t="s">
        <v>53</v>
      </c>
      <c r="C18" s="79">
        <v>11</v>
      </c>
      <c r="D18" s="15">
        <v>1</v>
      </c>
      <c r="E18" s="5">
        <v>20</v>
      </c>
      <c r="F18" s="3">
        <v>0.3430555555555555</v>
      </c>
      <c r="G18" s="3">
        <v>0.3986921296296296</v>
      </c>
      <c r="H18" s="3">
        <f t="shared" si="2"/>
        <v>0.055636574074074074</v>
      </c>
      <c r="I18" s="4">
        <f t="shared" si="0"/>
        <v>14.978156854587063</v>
      </c>
      <c r="J18" s="3">
        <v>0.4108217592592593</v>
      </c>
      <c r="K18" s="3">
        <f t="shared" si="1"/>
        <v>0.012129629629629712</v>
      </c>
      <c r="L18" s="5"/>
      <c r="M18" s="6">
        <f>J18+0.0277778</f>
        <v>0.4385995592592593</v>
      </c>
      <c r="N18" s="7">
        <f>I18</f>
        <v>14.978156854587063</v>
      </c>
      <c r="O18" s="184">
        <f>(I18*2+I19)/3</f>
        <v>14.977118435503966</v>
      </c>
      <c r="P18" s="186">
        <v>56</v>
      </c>
      <c r="Q18" s="177">
        <f>(O18*2-$H$3)*100/P18</f>
        <v>35.632565841085594</v>
      </c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1:78" ht="15.75" customHeight="1" thickBot="1">
      <c r="A19" s="183"/>
      <c r="B19" s="130" t="s">
        <v>54</v>
      </c>
      <c r="C19" s="80"/>
      <c r="D19" s="17">
        <v>2</v>
      </c>
      <c r="E19" s="11">
        <v>10</v>
      </c>
      <c r="F19" s="8">
        <f>M18</f>
        <v>0.4385995592592593</v>
      </c>
      <c r="G19" s="8">
        <v>0.4664236111111111</v>
      </c>
      <c r="H19" s="9">
        <f t="shared" si="2"/>
        <v>0.027824051851851772</v>
      </c>
      <c r="I19" s="10">
        <f t="shared" si="0"/>
        <v>14.97504159733777</v>
      </c>
      <c r="J19" s="8">
        <v>0.4846064814814815</v>
      </c>
      <c r="K19" s="9">
        <f t="shared" si="1"/>
        <v>0.01818287037037042</v>
      </c>
      <c r="L19" s="11"/>
      <c r="M19" s="12"/>
      <c r="N19" s="13">
        <f>(I18*2+I19)/3</f>
        <v>14.977118435503966</v>
      </c>
      <c r="O19" s="185"/>
      <c r="P19" s="185"/>
      <c r="Q19" s="176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1:78" ht="16.5" customHeight="1" thickBot="1">
      <c r="A20" s="183">
        <v>3</v>
      </c>
      <c r="B20" s="129" t="s">
        <v>55</v>
      </c>
      <c r="C20" s="113">
        <v>14</v>
      </c>
      <c r="D20" s="114">
        <v>1</v>
      </c>
      <c r="E20" s="115">
        <v>20</v>
      </c>
      <c r="F20" s="116">
        <v>0.3430555555555555</v>
      </c>
      <c r="G20" s="116">
        <v>0.3987037037037037</v>
      </c>
      <c r="H20" s="116">
        <f t="shared" si="2"/>
        <v>0.055648148148148224</v>
      </c>
      <c r="I20" s="117">
        <f t="shared" si="0"/>
        <v>14.97504159733777</v>
      </c>
      <c r="J20" s="116">
        <v>0.4107060185185185</v>
      </c>
      <c r="K20" s="116">
        <f t="shared" si="1"/>
        <v>0.012002314814814785</v>
      </c>
      <c r="L20" s="115"/>
      <c r="M20" s="118">
        <f>J20+0.0277778</f>
        <v>0.43848381851851853</v>
      </c>
      <c r="N20" s="119">
        <f>I20</f>
        <v>14.97504159733777</v>
      </c>
      <c r="O20" s="189">
        <f>(I20*2+I21)/3</f>
        <v>14.97504159733777</v>
      </c>
      <c r="P20" s="191">
        <v>44</v>
      </c>
      <c r="Q20" s="191">
        <f>(O20*2-$H$3)*100/P20</f>
        <v>45.341098169717135</v>
      </c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1:78" ht="15.75" customHeight="1" thickBot="1">
      <c r="A21" s="183"/>
      <c r="B21" s="130" t="s">
        <v>56</v>
      </c>
      <c r="C21" s="121"/>
      <c r="D21" s="122">
        <v>2</v>
      </c>
      <c r="E21" s="123">
        <v>10</v>
      </c>
      <c r="F21" s="124">
        <f>M20</f>
        <v>0.43848381851851853</v>
      </c>
      <c r="G21" s="124">
        <v>0.4663078703703704</v>
      </c>
      <c r="H21" s="125">
        <f t="shared" si="2"/>
        <v>0.027824051851851883</v>
      </c>
      <c r="I21" s="126">
        <f t="shared" si="0"/>
        <v>14.97504159733777</v>
      </c>
      <c r="J21" s="124">
        <v>0.4845486111111111</v>
      </c>
      <c r="K21" s="125">
        <f t="shared" si="1"/>
        <v>0.01824074074074067</v>
      </c>
      <c r="L21" s="123"/>
      <c r="M21" s="127"/>
      <c r="N21" s="128">
        <f>(I20+I21)/2</f>
        <v>14.97504159733777</v>
      </c>
      <c r="O21" s="190"/>
      <c r="P21" s="190"/>
      <c r="Q21" s="190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1:78" ht="16.5" customHeight="1" thickBot="1">
      <c r="A22" s="183">
        <v>5</v>
      </c>
      <c r="B22" s="129" t="s">
        <v>57</v>
      </c>
      <c r="C22" s="79">
        <v>12</v>
      </c>
      <c r="D22" s="15">
        <v>1</v>
      </c>
      <c r="E22" s="5">
        <v>20</v>
      </c>
      <c r="F22" s="3">
        <v>0.3444444444444445</v>
      </c>
      <c r="G22" s="3">
        <v>0.40337962962962964</v>
      </c>
      <c r="H22" s="3">
        <f t="shared" si="2"/>
        <v>0.058935185185185146</v>
      </c>
      <c r="I22" s="4">
        <f t="shared" si="0"/>
        <v>14.139827179890023</v>
      </c>
      <c r="J22" s="3">
        <v>0.4139467592592592</v>
      </c>
      <c r="K22" s="3">
        <f t="shared" si="1"/>
        <v>0.01056712962962958</v>
      </c>
      <c r="L22" s="5"/>
      <c r="M22" s="6">
        <f>J22+0.0277778</f>
        <v>0.44172455925925924</v>
      </c>
      <c r="N22" s="7">
        <f>I22</f>
        <v>14.139827179890023</v>
      </c>
      <c r="O22" s="184">
        <f>(I22*2+I23)/3</f>
        <v>14.336535086647904</v>
      </c>
      <c r="P22" s="177">
        <v>43</v>
      </c>
      <c r="Q22" s="177">
        <f>(O22*2-$H$3)*100/P22</f>
        <v>43.425744589060024</v>
      </c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1:78" ht="15.75" customHeight="1" thickBot="1">
      <c r="A23" s="183"/>
      <c r="B23" s="130" t="s">
        <v>58</v>
      </c>
      <c r="C23" s="80"/>
      <c r="D23" s="17">
        <v>2</v>
      </c>
      <c r="E23" s="11">
        <v>10</v>
      </c>
      <c r="F23" s="8">
        <f>M22</f>
        <v>0.44172455925925924</v>
      </c>
      <c r="G23" s="8">
        <v>0.47001157407407407</v>
      </c>
      <c r="H23" s="9">
        <f t="shared" si="2"/>
        <v>0.028287014814814826</v>
      </c>
      <c r="I23" s="10">
        <f t="shared" si="0"/>
        <v>14.729950900163667</v>
      </c>
      <c r="J23" s="8">
        <v>0.4768287037037037</v>
      </c>
      <c r="K23" s="9">
        <f t="shared" si="1"/>
        <v>0.006817129629629659</v>
      </c>
      <c r="L23" s="11"/>
      <c r="M23" s="12"/>
      <c r="N23" s="13">
        <f>(I22*2+I23)/3</f>
        <v>14.336535086647904</v>
      </c>
      <c r="O23" s="185"/>
      <c r="P23" s="176"/>
      <c r="Q23" s="176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1:78" s="112" customFormat="1" ht="16.5" customHeight="1" thickBot="1">
      <c r="A24" s="183" t="s">
        <v>77</v>
      </c>
      <c r="B24" s="129" t="s">
        <v>59</v>
      </c>
      <c r="C24" s="151">
        <v>16</v>
      </c>
      <c r="D24" s="152">
        <v>1</v>
      </c>
      <c r="E24" s="153">
        <v>20</v>
      </c>
      <c r="F24" s="155">
        <v>0.34722222222222227</v>
      </c>
      <c r="G24" s="155">
        <v>0.40260416666666665</v>
      </c>
      <c r="H24" s="155">
        <f t="shared" si="2"/>
        <v>0.055381944444444386</v>
      </c>
      <c r="I24" s="169">
        <f t="shared" si="0"/>
        <v>15.04702194357367</v>
      </c>
      <c r="J24" s="155">
        <v>0.414537037037037</v>
      </c>
      <c r="K24" s="155">
        <f t="shared" si="1"/>
        <v>0.01193287037037033</v>
      </c>
      <c r="L24" s="153"/>
      <c r="M24" s="157">
        <f>J24+0.0277778</f>
        <v>0.442314837037037</v>
      </c>
      <c r="N24" s="170">
        <f>I24</f>
        <v>15.04702194357367</v>
      </c>
      <c r="O24" s="187">
        <f>(I24*2+I25)/3</f>
        <v>15.060685766238272</v>
      </c>
      <c r="P24" s="186">
        <v>42</v>
      </c>
      <c r="Q24" s="186" t="s">
        <v>77</v>
      </c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1:32" s="112" customFormat="1" ht="15.75" customHeight="1" thickBot="1">
      <c r="A25" s="183"/>
      <c r="B25" s="130" t="s">
        <v>60</v>
      </c>
      <c r="C25" s="160"/>
      <c r="D25" s="161">
        <v>2</v>
      </c>
      <c r="E25" s="162">
        <v>10</v>
      </c>
      <c r="F25" s="154">
        <f>M24</f>
        <v>0.442314837037037</v>
      </c>
      <c r="G25" s="154">
        <v>0.4699305555555555</v>
      </c>
      <c r="H25" s="164">
        <f t="shared" si="2"/>
        <v>0.027615718518518517</v>
      </c>
      <c r="I25" s="172">
        <f t="shared" si="0"/>
        <v>15.088013411567477</v>
      </c>
      <c r="J25" s="154">
        <v>0.4876157407407407</v>
      </c>
      <c r="K25" s="164">
        <f t="shared" si="1"/>
        <v>0.017685185185185193</v>
      </c>
      <c r="L25" s="162"/>
      <c r="M25" s="166"/>
      <c r="N25" s="171">
        <f>(I24*2+I25)/3</f>
        <v>15.060685766238272</v>
      </c>
      <c r="O25" s="188"/>
      <c r="P25" s="185"/>
      <c r="Q25" s="185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</row>
    <row r="26" spans="1:32" ht="16.5" customHeight="1" thickBot="1">
      <c r="A26" s="183" t="s">
        <v>77</v>
      </c>
      <c r="B26" s="129" t="s">
        <v>61</v>
      </c>
      <c r="C26" s="151">
        <v>17</v>
      </c>
      <c r="D26" s="152">
        <v>1</v>
      </c>
      <c r="E26" s="153">
        <v>20</v>
      </c>
      <c r="F26" s="155">
        <v>0.34722222222222227</v>
      </c>
      <c r="G26" s="155">
        <v>0.4024537037037037</v>
      </c>
      <c r="H26" s="155">
        <f t="shared" si="2"/>
        <v>0.05523148148148144</v>
      </c>
      <c r="I26" s="169">
        <f t="shared" si="0"/>
        <v>15.088013411567477</v>
      </c>
      <c r="J26" s="155">
        <v>0.4089930555555556</v>
      </c>
      <c r="K26" s="155">
        <f t="shared" si="1"/>
        <v>0.006539351851851893</v>
      </c>
      <c r="L26" s="153"/>
      <c r="M26" s="157">
        <f>J26+0.0277778</f>
        <v>0.4367708555555556</v>
      </c>
      <c r="N26" s="170">
        <f>I26</f>
        <v>15.088013411567477</v>
      </c>
      <c r="O26" s="184">
        <f>(I26*2+I27)/3</f>
        <v>14.847183189515322</v>
      </c>
      <c r="P26" s="186">
        <v>52</v>
      </c>
      <c r="Q26" s="186">
        <f>(O26*2-$H$3)*100/P26</f>
        <v>37.873781498135855</v>
      </c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</row>
    <row r="27" spans="1:17" ht="15.75" customHeight="1" thickBot="1">
      <c r="A27" s="183"/>
      <c r="B27" s="130" t="s">
        <v>62</v>
      </c>
      <c r="C27" s="160"/>
      <c r="D27" s="161">
        <v>2</v>
      </c>
      <c r="E27" s="162">
        <v>10</v>
      </c>
      <c r="F27" s="154">
        <f>M26</f>
        <v>0.4367708555555556</v>
      </c>
      <c r="G27" s="154">
        <v>0.46577546296296296</v>
      </c>
      <c r="H27" s="164">
        <f t="shared" si="2"/>
        <v>0.029004607407407346</v>
      </c>
      <c r="I27" s="165">
        <f t="shared" si="0"/>
        <v>14.365522745411013</v>
      </c>
      <c r="J27" s="154">
        <v>0.4778125</v>
      </c>
      <c r="K27" s="164">
        <f t="shared" si="1"/>
        <v>0.012037037037037013</v>
      </c>
      <c r="L27" s="162"/>
      <c r="M27" s="166"/>
      <c r="N27" s="167">
        <f>(I26*2+I27)/3</f>
        <v>14.847183189515322</v>
      </c>
      <c r="O27" s="185"/>
      <c r="P27" s="185"/>
      <c r="Q27" s="185"/>
    </row>
    <row r="28" spans="1:17" ht="16.5" customHeight="1" thickBot="1">
      <c r="A28" s="178" t="s">
        <v>63</v>
      </c>
      <c r="B28" s="85" t="s">
        <v>64</v>
      </c>
      <c r="C28" s="81">
        <v>15</v>
      </c>
      <c r="D28" s="21">
        <v>1</v>
      </c>
      <c r="E28" s="22">
        <v>20</v>
      </c>
      <c r="F28" s="23">
        <v>0.3458333333333334</v>
      </c>
      <c r="G28" s="23">
        <v>0.4034027777777778</v>
      </c>
      <c r="H28" s="23">
        <f t="shared" si="2"/>
        <v>0.057569444444444395</v>
      </c>
      <c r="I28" s="24">
        <f t="shared" si="0"/>
        <v>14.47527141133896</v>
      </c>
      <c r="J28" s="23">
        <v>0.4167592592592593</v>
      </c>
      <c r="K28" s="23">
        <f t="shared" si="1"/>
        <v>0.013356481481481497</v>
      </c>
      <c r="L28" s="22"/>
      <c r="M28" s="25">
        <f>J28+0.0277778</f>
        <v>0.4445370592592593</v>
      </c>
      <c r="N28" s="26">
        <f>I28</f>
        <v>14.47527141133896</v>
      </c>
      <c r="O28" s="180" t="e">
        <f>N29</f>
        <v>#NUM!</v>
      </c>
      <c r="P28" s="182"/>
      <c r="Q28" s="177" t="s">
        <v>63</v>
      </c>
    </row>
    <row r="29" spans="1:17" ht="15.75" customHeight="1" thickBot="1">
      <c r="A29" s="179"/>
      <c r="B29" s="131" t="s">
        <v>65</v>
      </c>
      <c r="C29" s="82"/>
      <c r="D29" s="27">
        <v>2</v>
      </c>
      <c r="E29" s="28">
        <v>10</v>
      </c>
      <c r="F29" s="29">
        <f>M28</f>
        <v>0.4445370592592593</v>
      </c>
      <c r="G29" s="29"/>
      <c r="H29" s="30">
        <f t="shared" si="2"/>
        <v>-0.4445370592592593</v>
      </c>
      <c r="I29" s="31" t="e">
        <f t="shared" si="0"/>
        <v>#NUM!</v>
      </c>
      <c r="J29" s="29"/>
      <c r="K29" s="30">
        <f t="shared" si="1"/>
        <v>0</v>
      </c>
      <c r="L29" s="28"/>
      <c r="M29" s="32"/>
      <c r="N29" s="33" t="e">
        <f>(I28+I29)/2</f>
        <v>#NUM!</v>
      </c>
      <c r="O29" s="181"/>
      <c r="P29" s="181"/>
      <c r="Q29" s="176"/>
    </row>
    <row r="30" spans="1:17" ht="16.5" customHeight="1" thickBot="1">
      <c r="A30" s="173" t="s">
        <v>63</v>
      </c>
      <c r="B30" s="83" t="s">
        <v>66</v>
      </c>
      <c r="C30" s="79">
        <v>9</v>
      </c>
      <c r="D30" s="15">
        <v>1</v>
      </c>
      <c r="E30" s="5">
        <v>20</v>
      </c>
      <c r="F30" s="3">
        <v>0.34027777777777773</v>
      </c>
      <c r="G30" s="3">
        <v>0.390150462962963</v>
      </c>
      <c r="H30" s="3">
        <f t="shared" si="2"/>
        <v>0.049872685185185284</v>
      </c>
      <c r="I30" s="169">
        <f t="shared" si="0"/>
        <v>16.709213274541657</v>
      </c>
      <c r="J30" s="3">
        <v>0.41003472222222226</v>
      </c>
      <c r="K30" s="3">
        <f t="shared" si="1"/>
        <v>0.01988425925925924</v>
      </c>
      <c r="L30" s="5"/>
      <c r="M30" s="6">
        <f>J30+0.0277778</f>
        <v>0.4378125222222223</v>
      </c>
      <c r="N30" s="170">
        <f>I30</f>
        <v>16.709213274541657</v>
      </c>
      <c r="O30" s="175" t="e">
        <f>N31</f>
        <v>#NUM!</v>
      </c>
      <c r="P30" s="177"/>
      <c r="Q30" s="177" t="s">
        <v>63</v>
      </c>
    </row>
    <row r="31" spans="1:17" ht="15.75" customHeight="1" thickBot="1">
      <c r="A31" s="174"/>
      <c r="B31" s="89" t="s">
        <v>67</v>
      </c>
      <c r="C31" s="80"/>
      <c r="D31" s="17">
        <v>2</v>
      </c>
      <c r="E31" s="11">
        <v>10</v>
      </c>
      <c r="F31" s="8">
        <f>M30</f>
        <v>0.4378125222222223</v>
      </c>
      <c r="G31" s="8"/>
      <c r="H31" s="9">
        <f t="shared" si="2"/>
        <v>-0.4378125222222223</v>
      </c>
      <c r="I31" s="10" t="e">
        <f t="shared" si="0"/>
        <v>#NUM!</v>
      </c>
      <c r="J31" s="8"/>
      <c r="K31" s="9">
        <f t="shared" si="1"/>
        <v>0</v>
      </c>
      <c r="L31" s="11"/>
      <c r="M31" s="12"/>
      <c r="N31" s="13" t="e">
        <f>(I30+I31)/2</f>
        <v>#NUM!</v>
      </c>
      <c r="O31" s="176"/>
      <c r="P31" s="176"/>
      <c r="Q31" s="176"/>
    </row>
    <row r="32" spans="1:17" ht="16.5" thickBot="1">
      <c r="A32" s="178"/>
      <c r="B32" s="85"/>
      <c r="C32" s="81"/>
      <c r="D32" s="21">
        <v>1</v>
      </c>
      <c r="E32" s="22">
        <v>20</v>
      </c>
      <c r="F32" s="23"/>
      <c r="G32" s="23"/>
      <c r="H32" s="23">
        <f t="shared" si="2"/>
        <v>0</v>
      </c>
      <c r="I32" s="24" t="e">
        <f t="shared" si="0"/>
        <v>#DIV/0!</v>
      </c>
      <c r="J32" s="23"/>
      <c r="K32" s="23">
        <f t="shared" si="1"/>
        <v>0</v>
      </c>
      <c r="L32" s="22"/>
      <c r="M32" s="25">
        <f>J32+0.0277778</f>
        <v>0.0277778</v>
      </c>
      <c r="N32" s="26" t="e">
        <f>I32</f>
        <v>#DIV/0!</v>
      </c>
      <c r="O32" s="180" t="e">
        <f>N33</f>
        <v>#DIV/0!</v>
      </c>
      <c r="P32" s="182"/>
      <c r="Q32" s="177" t="e">
        <f>(O32*2-$H$3)*100/P32</f>
        <v>#DIV/0!</v>
      </c>
    </row>
    <row r="33" spans="1:17" ht="15.75" thickBot="1">
      <c r="A33" s="179"/>
      <c r="B33" s="86"/>
      <c r="C33" s="82"/>
      <c r="D33" s="27">
        <v>2</v>
      </c>
      <c r="E33" s="28">
        <v>10</v>
      </c>
      <c r="F33" s="29">
        <f>M32</f>
        <v>0.0277778</v>
      </c>
      <c r="G33" s="29"/>
      <c r="H33" s="30">
        <f t="shared" si="2"/>
        <v>-0.0277778</v>
      </c>
      <c r="I33" s="31" t="e">
        <f t="shared" si="0"/>
        <v>#NUM!</v>
      </c>
      <c r="J33" s="29"/>
      <c r="K33" s="30">
        <f t="shared" si="1"/>
        <v>0</v>
      </c>
      <c r="L33" s="28"/>
      <c r="M33" s="32"/>
      <c r="N33" s="33" t="e">
        <f>(I32+I33)/2</f>
        <v>#DIV/0!</v>
      </c>
      <c r="O33" s="181"/>
      <c r="P33" s="181"/>
      <c r="Q33" s="176"/>
    </row>
    <row r="34" spans="1:17" ht="16.5" thickBot="1">
      <c r="A34" s="173"/>
      <c r="B34" s="83"/>
      <c r="C34" s="79"/>
      <c r="D34" s="15">
        <v>1</v>
      </c>
      <c r="E34" s="5">
        <v>20</v>
      </c>
      <c r="F34" s="3"/>
      <c r="G34" s="3"/>
      <c r="H34" s="3">
        <f t="shared" si="2"/>
        <v>0</v>
      </c>
      <c r="I34" s="4" t="e">
        <f t="shared" si="0"/>
        <v>#DIV/0!</v>
      </c>
      <c r="J34" s="3"/>
      <c r="K34" s="3">
        <f t="shared" si="1"/>
        <v>0</v>
      </c>
      <c r="L34" s="5"/>
      <c r="M34" s="6">
        <f>J34+0.0277778</f>
        <v>0.0277778</v>
      </c>
      <c r="N34" s="7" t="e">
        <f>I34</f>
        <v>#DIV/0!</v>
      </c>
      <c r="O34" s="175" t="e">
        <f>N35</f>
        <v>#DIV/0!</v>
      </c>
      <c r="P34" s="177"/>
      <c r="Q34" s="177" t="e">
        <f>(O34*2-$H$3)*100/P34</f>
        <v>#DIV/0!</v>
      </c>
    </row>
    <row r="35" spans="1:17" ht="15.75" thickBot="1">
      <c r="A35" s="174"/>
      <c r="B35" s="84"/>
      <c r="C35" s="80"/>
      <c r="D35" s="17">
        <v>2</v>
      </c>
      <c r="E35" s="11">
        <v>10</v>
      </c>
      <c r="F35" s="8">
        <f>M34</f>
        <v>0.0277778</v>
      </c>
      <c r="G35" s="8"/>
      <c r="H35" s="9">
        <f t="shared" si="2"/>
        <v>-0.0277778</v>
      </c>
      <c r="I35" s="10" t="e">
        <f t="shared" si="0"/>
        <v>#NUM!</v>
      </c>
      <c r="J35" s="8"/>
      <c r="K35" s="9">
        <f t="shared" si="1"/>
        <v>0</v>
      </c>
      <c r="L35" s="11"/>
      <c r="M35" s="12"/>
      <c r="N35" s="13" t="e">
        <f>(I34+I35)/2</f>
        <v>#DIV/0!</v>
      </c>
      <c r="O35" s="176"/>
      <c r="P35" s="176"/>
      <c r="Q35" s="176"/>
    </row>
    <row r="36" spans="1:17" ht="16.5" thickBot="1">
      <c r="A36" s="178"/>
      <c r="B36" s="85"/>
      <c r="C36" s="81"/>
      <c r="D36" s="21">
        <v>1</v>
      </c>
      <c r="E36" s="22">
        <v>20</v>
      </c>
      <c r="F36" s="23"/>
      <c r="G36" s="23"/>
      <c r="H36" s="23">
        <f t="shared" si="2"/>
        <v>0</v>
      </c>
      <c r="I36" s="24" t="e">
        <f t="shared" si="0"/>
        <v>#DIV/0!</v>
      </c>
      <c r="J36" s="23"/>
      <c r="K36" s="23">
        <f t="shared" si="1"/>
        <v>0</v>
      </c>
      <c r="L36" s="22"/>
      <c r="M36" s="25">
        <f>J36+0.0277778</f>
        <v>0.0277778</v>
      </c>
      <c r="N36" s="26" t="e">
        <f>I36</f>
        <v>#DIV/0!</v>
      </c>
      <c r="O36" s="180" t="e">
        <f>N37</f>
        <v>#DIV/0!</v>
      </c>
      <c r="P36" s="182"/>
      <c r="Q36" s="177" t="e">
        <f>(O36*2-$H$3)*100/P36</f>
        <v>#DIV/0!</v>
      </c>
    </row>
    <row r="37" spans="1:17" ht="15.75" thickBot="1">
      <c r="A37" s="179"/>
      <c r="B37" s="86"/>
      <c r="C37" s="82"/>
      <c r="D37" s="27">
        <v>2</v>
      </c>
      <c r="E37" s="28">
        <v>10</v>
      </c>
      <c r="F37" s="29">
        <f>M36</f>
        <v>0.0277778</v>
      </c>
      <c r="G37" s="29"/>
      <c r="H37" s="30">
        <f t="shared" si="2"/>
        <v>-0.0277778</v>
      </c>
      <c r="I37" s="31" t="e">
        <f t="shared" si="0"/>
        <v>#NUM!</v>
      </c>
      <c r="J37" s="29"/>
      <c r="K37" s="30">
        <f t="shared" si="1"/>
        <v>0</v>
      </c>
      <c r="L37" s="28"/>
      <c r="M37" s="32"/>
      <c r="N37" s="33" t="e">
        <f>(I36+I37)/2</f>
        <v>#DIV/0!</v>
      </c>
      <c r="O37" s="181"/>
      <c r="P37" s="181"/>
      <c r="Q37" s="176"/>
    </row>
    <row r="38" spans="1:17" ht="16.5" thickBot="1">
      <c r="A38" s="173"/>
      <c r="B38" s="83"/>
      <c r="C38" s="79"/>
      <c r="D38" s="15">
        <v>1</v>
      </c>
      <c r="E38" s="5">
        <v>20</v>
      </c>
      <c r="F38" s="3"/>
      <c r="G38" s="3"/>
      <c r="H38" s="3">
        <f aca="true" t="shared" si="3" ref="H38:H69">G38-F38</f>
        <v>0</v>
      </c>
      <c r="I38" s="4" t="e">
        <f aca="true" t="shared" si="4" ref="I38:I69">E38/(SECOND(H38)+MINUTE(H38)*60+HOUR(H38)*3600)*3600</f>
        <v>#DIV/0!</v>
      </c>
      <c r="J38" s="3"/>
      <c r="K38" s="3">
        <f aca="true" t="shared" si="5" ref="K38:K69">J38-G38</f>
        <v>0</v>
      </c>
      <c r="L38" s="5"/>
      <c r="M38" s="6">
        <f>J38+0.0277778</f>
        <v>0.0277778</v>
      </c>
      <c r="N38" s="7" t="e">
        <f>I38</f>
        <v>#DIV/0!</v>
      </c>
      <c r="O38" s="175" t="e">
        <f>N39</f>
        <v>#DIV/0!</v>
      </c>
      <c r="P38" s="177"/>
      <c r="Q38" s="177" t="e">
        <f>(O38*2-$H$3)*100/P38</f>
        <v>#DIV/0!</v>
      </c>
    </row>
    <row r="39" spans="1:17" ht="15.75" thickBot="1">
      <c r="A39" s="174"/>
      <c r="B39" s="84"/>
      <c r="C39" s="80"/>
      <c r="D39" s="17">
        <v>2</v>
      </c>
      <c r="E39" s="11">
        <v>10</v>
      </c>
      <c r="F39" s="8">
        <f>M38</f>
        <v>0.0277778</v>
      </c>
      <c r="G39" s="8"/>
      <c r="H39" s="9">
        <f t="shared" si="3"/>
        <v>-0.0277778</v>
      </c>
      <c r="I39" s="10" t="e">
        <f t="shared" si="4"/>
        <v>#NUM!</v>
      </c>
      <c r="J39" s="8"/>
      <c r="K39" s="9">
        <f t="shared" si="5"/>
        <v>0</v>
      </c>
      <c r="L39" s="11"/>
      <c r="M39" s="12"/>
      <c r="N39" s="13" t="e">
        <f>(I38+I39)/2</f>
        <v>#DIV/0!</v>
      </c>
      <c r="O39" s="176"/>
      <c r="P39" s="176"/>
      <c r="Q39" s="176"/>
    </row>
    <row r="40" spans="1:17" ht="16.5" thickBot="1">
      <c r="A40" s="178"/>
      <c r="B40" s="85"/>
      <c r="C40" s="81"/>
      <c r="D40" s="21">
        <v>1</v>
      </c>
      <c r="E40" s="22">
        <v>20</v>
      </c>
      <c r="F40" s="23"/>
      <c r="G40" s="23"/>
      <c r="H40" s="23">
        <f t="shared" si="3"/>
        <v>0</v>
      </c>
      <c r="I40" s="24" t="e">
        <f t="shared" si="4"/>
        <v>#DIV/0!</v>
      </c>
      <c r="J40" s="23"/>
      <c r="K40" s="23">
        <f t="shared" si="5"/>
        <v>0</v>
      </c>
      <c r="L40" s="22"/>
      <c r="M40" s="25">
        <f>J40+0.0277778</f>
        <v>0.0277778</v>
      </c>
      <c r="N40" s="26" t="e">
        <f>I40</f>
        <v>#DIV/0!</v>
      </c>
      <c r="O40" s="180" t="e">
        <f>N41</f>
        <v>#DIV/0!</v>
      </c>
      <c r="P40" s="182"/>
      <c r="Q40" s="177" t="e">
        <f>(O40*2-$H$3)*100/P40</f>
        <v>#DIV/0!</v>
      </c>
    </row>
    <row r="41" spans="1:17" ht="15.75" thickBot="1">
      <c r="A41" s="179"/>
      <c r="B41" s="86"/>
      <c r="C41" s="82"/>
      <c r="D41" s="27">
        <v>2</v>
      </c>
      <c r="E41" s="28">
        <v>10</v>
      </c>
      <c r="F41" s="29">
        <f>M40</f>
        <v>0.0277778</v>
      </c>
      <c r="G41" s="29"/>
      <c r="H41" s="30">
        <f t="shared" si="3"/>
        <v>-0.0277778</v>
      </c>
      <c r="I41" s="31" t="e">
        <f t="shared" si="4"/>
        <v>#NUM!</v>
      </c>
      <c r="J41" s="29"/>
      <c r="K41" s="30">
        <f t="shared" si="5"/>
        <v>0</v>
      </c>
      <c r="L41" s="28"/>
      <c r="M41" s="32"/>
      <c r="N41" s="33" t="e">
        <f>(I40+I41)/2</f>
        <v>#DIV/0!</v>
      </c>
      <c r="O41" s="181"/>
      <c r="P41" s="181"/>
      <c r="Q41" s="176"/>
    </row>
    <row r="42" spans="1:17" ht="16.5" thickBot="1">
      <c r="A42" s="173"/>
      <c r="B42" s="83"/>
      <c r="C42" s="79"/>
      <c r="D42" s="15">
        <v>1</v>
      </c>
      <c r="E42" s="5">
        <v>20</v>
      </c>
      <c r="F42" s="3"/>
      <c r="G42" s="3"/>
      <c r="H42" s="3">
        <f t="shared" si="3"/>
        <v>0</v>
      </c>
      <c r="I42" s="4" t="e">
        <f t="shared" si="4"/>
        <v>#DIV/0!</v>
      </c>
      <c r="J42" s="3"/>
      <c r="K42" s="3">
        <f t="shared" si="5"/>
        <v>0</v>
      </c>
      <c r="L42" s="5"/>
      <c r="M42" s="6">
        <f>J42+0.0277778</f>
        <v>0.0277778</v>
      </c>
      <c r="N42" s="7" t="e">
        <f>I42</f>
        <v>#DIV/0!</v>
      </c>
      <c r="O42" s="175" t="e">
        <f>N43</f>
        <v>#DIV/0!</v>
      </c>
      <c r="P42" s="177"/>
      <c r="Q42" s="177" t="e">
        <f>(O42*2-$H$3)*100/P42</f>
        <v>#DIV/0!</v>
      </c>
    </row>
    <row r="43" spans="1:17" ht="15.75" thickBot="1">
      <c r="A43" s="174"/>
      <c r="B43" s="84"/>
      <c r="C43" s="80"/>
      <c r="D43" s="17">
        <v>2</v>
      </c>
      <c r="E43" s="11">
        <v>10</v>
      </c>
      <c r="F43" s="8">
        <f>M42</f>
        <v>0.0277778</v>
      </c>
      <c r="G43" s="8"/>
      <c r="H43" s="9">
        <f t="shared" si="3"/>
        <v>-0.0277778</v>
      </c>
      <c r="I43" s="10" t="e">
        <f t="shared" si="4"/>
        <v>#NUM!</v>
      </c>
      <c r="J43" s="8"/>
      <c r="K43" s="9">
        <f t="shared" si="5"/>
        <v>0</v>
      </c>
      <c r="L43" s="11"/>
      <c r="M43" s="12"/>
      <c r="N43" s="13" t="e">
        <f>(I42+I43)/2</f>
        <v>#DIV/0!</v>
      </c>
      <c r="O43" s="176"/>
      <c r="P43" s="176"/>
      <c r="Q43" s="176"/>
    </row>
    <row r="44" spans="1:17" ht="16.5" thickBot="1">
      <c r="A44" s="178"/>
      <c r="B44" s="85"/>
      <c r="C44" s="81"/>
      <c r="D44" s="21">
        <v>1</v>
      </c>
      <c r="E44" s="22">
        <v>20</v>
      </c>
      <c r="F44" s="23"/>
      <c r="G44" s="23"/>
      <c r="H44" s="23">
        <f t="shared" si="3"/>
        <v>0</v>
      </c>
      <c r="I44" s="24" t="e">
        <f t="shared" si="4"/>
        <v>#DIV/0!</v>
      </c>
      <c r="J44" s="23"/>
      <c r="K44" s="23">
        <f t="shared" si="5"/>
        <v>0</v>
      </c>
      <c r="L44" s="22"/>
      <c r="M44" s="25">
        <f>J44+0.0277778</f>
        <v>0.0277778</v>
      </c>
      <c r="N44" s="26" t="e">
        <f>I44</f>
        <v>#DIV/0!</v>
      </c>
      <c r="O44" s="180" t="e">
        <f>N45</f>
        <v>#DIV/0!</v>
      </c>
      <c r="P44" s="182"/>
      <c r="Q44" s="177" t="e">
        <f>(O44*2-$H$3)*100/P44</f>
        <v>#DIV/0!</v>
      </c>
    </row>
    <row r="45" spans="1:17" ht="15.75" thickBot="1">
      <c r="A45" s="179"/>
      <c r="B45" s="86"/>
      <c r="C45" s="82"/>
      <c r="D45" s="27">
        <v>2</v>
      </c>
      <c r="E45" s="28">
        <v>10</v>
      </c>
      <c r="F45" s="29">
        <f>M44</f>
        <v>0.0277778</v>
      </c>
      <c r="G45" s="29"/>
      <c r="H45" s="30">
        <f t="shared" si="3"/>
        <v>-0.0277778</v>
      </c>
      <c r="I45" s="31" t="e">
        <f t="shared" si="4"/>
        <v>#NUM!</v>
      </c>
      <c r="J45" s="29"/>
      <c r="K45" s="30">
        <f t="shared" si="5"/>
        <v>0</v>
      </c>
      <c r="L45" s="28"/>
      <c r="M45" s="32"/>
      <c r="N45" s="33" t="e">
        <f>(I44+I45)/2</f>
        <v>#DIV/0!</v>
      </c>
      <c r="O45" s="181"/>
      <c r="P45" s="181"/>
      <c r="Q45" s="176"/>
    </row>
    <row r="46" spans="1:17" ht="16.5" thickBot="1">
      <c r="A46" s="173"/>
      <c r="B46" s="83"/>
      <c r="C46" s="79"/>
      <c r="D46" s="15">
        <v>1</v>
      </c>
      <c r="E46" s="5">
        <v>20</v>
      </c>
      <c r="F46" s="3"/>
      <c r="G46" s="3"/>
      <c r="H46" s="3">
        <f t="shared" si="3"/>
        <v>0</v>
      </c>
      <c r="I46" s="4" t="e">
        <f t="shared" si="4"/>
        <v>#DIV/0!</v>
      </c>
      <c r="J46" s="3"/>
      <c r="K46" s="3">
        <f t="shared" si="5"/>
        <v>0</v>
      </c>
      <c r="L46" s="5"/>
      <c r="M46" s="6">
        <f>J46+0.0277778</f>
        <v>0.0277778</v>
      </c>
      <c r="N46" s="7" t="e">
        <f>I46</f>
        <v>#DIV/0!</v>
      </c>
      <c r="O46" s="175" t="e">
        <f>N47</f>
        <v>#DIV/0!</v>
      </c>
      <c r="P46" s="177"/>
      <c r="Q46" s="177" t="e">
        <f>(O46*2-$H$3)*100/P46</f>
        <v>#DIV/0!</v>
      </c>
    </row>
    <row r="47" spans="1:17" ht="15.75" thickBot="1">
      <c r="A47" s="174"/>
      <c r="B47" s="84"/>
      <c r="C47" s="80"/>
      <c r="D47" s="17">
        <v>2</v>
      </c>
      <c r="E47" s="11">
        <v>10</v>
      </c>
      <c r="F47" s="8">
        <f>M46</f>
        <v>0.0277778</v>
      </c>
      <c r="G47" s="8"/>
      <c r="H47" s="9">
        <f t="shared" si="3"/>
        <v>-0.0277778</v>
      </c>
      <c r="I47" s="10" t="e">
        <f t="shared" si="4"/>
        <v>#NUM!</v>
      </c>
      <c r="J47" s="8"/>
      <c r="K47" s="9">
        <f t="shared" si="5"/>
        <v>0</v>
      </c>
      <c r="L47" s="11"/>
      <c r="M47" s="12"/>
      <c r="N47" s="13" t="e">
        <f>(I46+I47)/2</f>
        <v>#DIV/0!</v>
      </c>
      <c r="O47" s="176"/>
      <c r="P47" s="176"/>
      <c r="Q47" s="176"/>
    </row>
    <row r="48" spans="1:17" ht="16.5" thickBot="1">
      <c r="A48" s="178"/>
      <c r="B48" s="85"/>
      <c r="C48" s="81"/>
      <c r="D48" s="21">
        <v>1</v>
      </c>
      <c r="E48" s="22">
        <v>20</v>
      </c>
      <c r="F48" s="23"/>
      <c r="G48" s="23"/>
      <c r="H48" s="23">
        <f t="shared" si="3"/>
        <v>0</v>
      </c>
      <c r="I48" s="24" t="e">
        <f t="shared" si="4"/>
        <v>#DIV/0!</v>
      </c>
      <c r="J48" s="23"/>
      <c r="K48" s="23">
        <f t="shared" si="5"/>
        <v>0</v>
      </c>
      <c r="L48" s="22"/>
      <c r="M48" s="25">
        <f>J48+0.0277778</f>
        <v>0.0277778</v>
      </c>
      <c r="N48" s="26" t="e">
        <f>I48</f>
        <v>#DIV/0!</v>
      </c>
      <c r="O48" s="180" t="e">
        <f>N49</f>
        <v>#DIV/0!</v>
      </c>
      <c r="P48" s="182"/>
      <c r="Q48" s="177" t="e">
        <f>(O48*2-$H$3)*100/P48</f>
        <v>#DIV/0!</v>
      </c>
    </row>
    <row r="49" spans="1:17" ht="15.75" thickBot="1">
      <c r="A49" s="179"/>
      <c r="B49" s="86"/>
      <c r="C49" s="82"/>
      <c r="D49" s="27">
        <v>2</v>
      </c>
      <c r="E49" s="28">
        <v>10</v>
      </c>
      <c r="F49" s="29">
        <f>M48</f>
        <v>0.0277778</v>
      </c>
      <c r="G49" s="29"/>
      <c r="H49" s="30">
        <f t="shared" si="3"/>
        <v>-0.0277778</v>
      </c>
      <c r="I49" s="31" t="e">
        <f t="shared" si="4"/>
        <v>#NUM!</v>
      </c>
      <c r="J49" s="29"/>
      <c r="K49" s="30">
        <f t="shared" si="5"/>
        <v>0</v>
      </c>
      <c r="L49" s="28"/>
      <c r="M49" s="32"/>
      <c r="N49" s="33" t="e">
        <f>(I48+I49)/2</f>
        <v>#DIV/0!</v>
      </c>
      <c r="O49" s="181"/>
      <c r="P49" s="181"/>
      <c r="Q49" s="176"/>
    </row>
    <row r="50" spans="1:17" ht="16.5" thickBot="1">
      <c r="A50" s="173"/>
      <c r="B50" s="83"/>
      <c r="C50" s="79"/>
      <c r="D50" s="15">
        <v>1</v>
      </c>
      <c r="E50" s="5">
        <v>20</v>
      </c>
      <c r="F50" s="3"/>
      <c r="G50" s="3"/>
      <c r="H50" s="3">
        <f t="shared" si="3"/>
        <v>0</v>
      </c>
      <c r="I50" s="4" t="e">
        <f t="shared" si="4"/>
        <v>#DIV/0!</v>
      </c>
      <c r="J50" s="3"/>
      <c r="K50" s="3">
        <f t="shared" si="5"/>
        <v>0</v>
      </c>
      <c r="L50" s="5"/>
      <c r="M50" s="6">
        <f>J50+0.0277778</f>
        <v>0.0277778</v>
      </c>
      <c r="N50" s="7" t="e">
        <f>I50</f>
        <v>#DIV/0!</v>
      </c>
      <c r="O50" s="175" t="e">
        <f>N51</f>
        <v>#DIV/0!</v>
      </c>
      <c r="P50" s="177"/>
      <c r="Q50" s="177" t="e">
        <f>(O50*2-$H$3)*100/P50</f>
        <v>#DIV/0!</v>
      </c>
    </row>
    <row r="51" spans="1:17" ht="15.75" thickBot="1">
      <c r="A51" s="174"/>
      <c r="B51" s="84"/>
      <c r="C51" s="80"/>
      <c r="D51" s="17">
        <v>2</v>
      </c>
      <c r="E51" s="11">
        <v>10</v>
      </c>
      <c r="F51" s="8">
        <f>M50</f>
        <v>0.0277778</v>
      </c>
      <c r="G51" s="8"/>
      <c r="H51" s="9">
        <f t="shared" si="3"/>
        <v>-0.0277778</v>
      </c>
      <c r="I51" s="10" t="e">
        <f t="shared" si="4"/>
        <v>#NUM!</v>
      </c>
      <c r="J51" s="8"/>
      <c r="K51" s="9">
        <f t="shared" si="5"/>
        <v>0</v>
      </c>
      <c r="L51" s="11"/>
      <c r="M51" s="12"/>
      <c r="N51" s="13" t="e">
        <f>(I50+I51)/2</f>
        <v>#DIV/0!</v>
      </c>
      <c r="O51" s="176"/>
      <c r="P51" s="176"/>
      <c r="Q51" s="176"/>
    </row>
    <row r="52" spans="1:17" ht="16.5" thickBot="1">
      <c r="A52" s="178"/>
      <c r="B52" s="85"/>
      <c r="C52" s="81"/>
      <c r="D52" s="21">
        <v>1</v>
      </c>
      <c r="E52" s="22">
        <v>20</v>
      </c>
      <c r="F52" s="23"/>
      <c r="G52" s="23"/>
      <c r="H52" s="23">
        <f t="shared" si="3"/>
        <v>0</v>
      </c>
      <c r="I52" s="24" t="e">
        <f t="shared" si="4"/>
        <v>#DIV/0!</v>
      </c>
      <c r="J52" s="23"/>
      <c r="K52" s="23">
        <f t="shared" si="5"/>
        <v>0</v>
      </c>
      <c r="L52" s="22"/>
      <c r="M52" s="25">
        <f>J52+0.0277778</f>
        <v>0.0277778</v>
      </c>
      <c r="N52" s="26" t="e">
        <f>I52</f>
        <v>#DIV/0!</v>
      </c>
      <c r="O52" s="180" t="e">
        <f>N53</f>
        <v>#DIV/0!</v>
      </c>
      <c r="P52" s="182"/>
      <c r="Q52" s="177" t="e">
        <f>(O52*2-$H$3)*100/P52</f>
        <v>#DIV/0!</v>
      </c>
    </row>
    <row r="53" spans="1:17" ht="15.75" thickBot="1">
      <c r="A53" s="179"/>
      <c r="B53" s="86"/>
      <c r="C53" s="82"/>
      <c r="D53" s="27">
        <v>2</v>
      </c>
      <c r="E53" s="28">
        <v>10</v>
      </c>
      <c r="F53" s="29">
        <f>M52</f>
        <v>0.0277778</v>
      </c>
      <c r="G53" s="29"/>
      <c r="H53" s="30">
        <f t="shared" si="3"/>
        <v>-0.0277778</v>
      </c>
      <c r="I53" s="31" t="e">
        <f t="shared" si="4"/>
        <v>#NUM!</v>
      </c>
      <c r="J53" s="29"/>
      <c r="K53" s="30">
        <f t="shared" si="5"/>
        <v>0</v>
      </c>
      <c r="L53" s="28"/>
      <c r="M53" s="32"/>
      <c r="N53" s="33" t="e">
        <f>(I52+I53)/2</f>
        <v>#DIV/0!</v>
      </c>
      <c r="O53" s="181"/>
      <c r="P53" s="181"/>
      <c r="Q53" s="176"/>
    </row>
    <row r="54" spans="1:17" ht="16.5" thickBot="1">
      <c r="A54" s="173"/>
      <c r="B54" s="83"/>
      <c r="C54" s="79"/>
      <c r="D54" s="15">
        <v>1</v>
      </c>
      <c r="E54" s="5">
        <v>20</v>
      </c>
      <c r="F54" s="3"/>
      <c r="G54" s="3"/>
      <c r="H54" s="3">
        <f t="shared" si="3"/>
        <v>0</v>
      </c>
      <c r="I54" s="4" t="e">
        <f t="shared" si="4"/>
        <v>#DIV/0!</v>
      </c>
      <c r="J54" s="3"/>
      <c r="K54" s="3">
        <f t="shared" si="5"/>
        <v>0</v>
      </c>
      <c r="L54" s="5"/>
      <c r="M54" s="6">
        <f>J54+0.0277778</f>
        <v>0.0277778</v>
      </c>
      <c r="N54" s="7" t="e">
        <f>I54</f>
        <v>#DIV/0!</v>
      </c>
      <c r="O54" s="175" t="e">
        <f>N55</f>
        <v>#DIV/0!</v>
      </c>
      <c r="P54" s="177"/>
      <c r="Q54" s="177" t="e">
        <f>(O54*2-$H$3)*100/P54</f>
        <v>#DIV/0!</v>
      </c>
    </row>
    <row r="55" spans="1:17" ht="15.75" thickBot="1">
      <c r="A55" s="174"/>
      <c r="B55" s="84"/>
      <c r="C55" s="80"/>
      <c r="D55" s="17">
        <v>2</v>
      </c>
      <c r="E55" s="11">
        <v>10</v>
      </c>
      <c r="F55" s="8">
        <f>M54</f>
        <v>0.0277778</v>
      </c>
      <c r="G55" s="8"/>
      <c r="H55" s="9">
        <f t="shared" si="3"/>
        <v>-0.0277778</v>
      </c>
      <c r="I55" s="10" t="e">
        <f t="shared" si="4"/>
        <v>#NUM!</v>
      </c>
      <c r="J55" s="8"/>
      <c r="K55" s="9">
        <f t="shared" si="5"/>
        <v>0</v>
      </c>
      <c r="L55" s="11"/>
      <c r="M55" s="12"/>
      <c r="N55" s="13" t="e">
        <f>(I54+I55)/2</f>
        <v>#DIV/0!</v>
      </c>
      <c r="O55" s="176"/>
      <c r="P55" s="176"/>
      <c r="Q55" s="176"/>
    </row>
    <row r="56" spans="1:17" ht="16.5" thickBot="1">
      <c r="A56" s="178"/>
      <c r="B56" s="85"/>
      <c r="C56" s="81"/>
      <c r="D56" s="21">
        <v>1</v>
      </c>
      <c r="E56" s="22">
        <v>20</v>
      </c>
      <c r="F56" s="23"/>
      <c r="G56" s="23"/>
      <c r="H56" s="23">
        <f t="shared" si="3"/>
        <v>0</v>
      </c>
      <c r="I56" s="24" t="e">
        <f t="shared" si="4"/>
        <v>#DIV/0!</v>
      </c>
      <c r="J56" s="23"/>
      <c r="K56" s="23">
        <f t="shared" si="5"/>
        <v>0</v>
      </c>
      <c r="L56" s="22"/>
      <c r="M56" s="25">
        <f>J56+0.0277778</f>
        <v>0.0277778</v>
      </c>
      <c r="N56" s="26" t="e">
        <f>I56</f>
        <v>#DIV/0!</v>
      </c>
      <c r="O56" s="180" t="e">
        <f>N57</f>
        <v>#DIV/0!</v>
      </c>
      <c r="P56" s="182"/>
      <c r="Q56" s="177" t="e">
        <f>(O56*2-$H$3)*100/P56</f>
        <v>#DIV/0!</v>
      </c>
    </row>
    <row r="57" spans="1:17" ht="15.75" thickBot="1">
      <c r="A57" s="179"/>
      <c r="B57" s="86"/>
      <c r="C57" s="82"/>
      <c r="D57" s="27">
        <v>2</v>
      </c>
      <c r="E57" s="28">
        <v>10</v>
      </c>
      <c r="F57" s="29">
        <f>M56</f>
        <v>0.0277778</v>
      </c>
      <c r="G57" s="29"/>
      <c r="H57" s="30">
        <f t="shared" si="3"/>
        <v>-0.0277778</v>
      </c>
      <c r="I57" s="31" t="e">
        <f t="shared" si="4"/>
        <v>#NUM!</v>
      </c>
      <c r="J57" s="29"/>
      <c r="K57" s="30">
        <f t="shared" si="5"/>
        <v>0</v>
      </c>
      <c r="L57" s="28"/>
      <c r="M57" s="32"/>
      <c r="N57" s="33" t="e">
        <f>(I56+I57)/2</f>
        <v>#DIV/0!</v>
      </c>
      <c r="O57" s="181"/>
      <c r="P57" s="181"/>
      <c r="Q57" s="176"/>
    </row>
    <row r="58" spans="1:17" ht="16.5" thickBot="1">
      <c r="A58" s="173"/>
      <c r="B58" s="83"/>
      <c r="C58" s="79"/>
      <c r="D58" s="15">
        <v>1</v>
      </c>
      <c r="E58" s="5">
        <v>20</v>
      </c>
      <c r="F58" s="3"/>
      <c r="G58" s="3"/>
      <c r="H58" s="3">
        <f t="shared" si="3"/>
        <v>0</v>
      </c>
      <c r="I58" s="4" t="e">
        <f t="shared" si="4"/>
        <v>#DIV/0!</v>
      </c>
      <c r="J58" s="3"/>
      <c r="K58" s="3">
        <f t="shared" si="5"/>
        <v>0</v>
      </c>
      <c r="L58" s="5"/>
      <c r="M58" s="6">
        <f>J58+0.0277778</f>
        <v>0.0277778</v>
      </c>
      <c r="N58" s="7" t="e">
        <f>I58</f>
        <v>#DIV/0!</v>
      </c>
      <c r="O58" s="175" t="e">
        <f>N59</f>
        <v>#DIV/0!</v>
      </c>
      <c r="P58" s="177"/>
      <c r="Q58" s="177" t="e">
        <f>(O58*2-$H$3)*100/P58</f>
        <v>#DIV/0!</v>
      </c>
    </row>
    <row r="59" spans="1:17" ht="15.75" thickBot="1">
      <c r="A59" s="174"/>
      <c r="B59" s="84"/>
      <c r="C59" s="80"/>
      <c r="D59" s="17">
        <v>2</v>
      </c>
      <c r="E59" s="11">
        <v>10</v>
      </c>
      <c r="F59" s="8">
        <f>M58</f>
        <v>0.0277778</v>
      </c>
      <c r="G59" s="8"/>
      <c r="H59" s="9">
        <f t="shared" si="3"/>
        <v>-0.0277778</v>
      </c>
      <c r="I59" s="10" t="e">
        <f t="shared" si="4"/>
        <v>#NUM!</v>
      </c>
      <c r="J59" s="8"/>
      <c r="K59" s="9">
        <f t="shared" si="5"/>
        <v>0</v>
      </c>
      <c r="L59" s="11"/>
      <c r="M59" s="12"/>
      <c r="N59" s="13" t="e">
        <f>(I58+I59)/2</f>
        <v>#DIV/0!</v>
      </c>
      <c r="O59" s="176"/>
      <c r="P59" s="176"/>
      <c r="Q59" s="176"/>
    </row>
    <row r="60" spans="1:17" ht="16.5" thickBot="1">
      <c r="A60" s="178"/>
      <c r="B60" s="85"/>
      <c r="C60" s="81"/>
      <c r="D60" s="21">
        <v>1</v>
      </c>
      <c r="E60" s="22">
        <v>20</v>
      </c>
      <c r="F60" s="23"/>
      <c r="G60" s="23"/>
      <c r="H60" s="23">
        <f t="shared" si="3"/>
        <v>0</v>
      </c>
      <c r="I60" s="24" t="e">
        <f t="shared" si="4"/>
        <v>#DIV/0!</v>
      </c>
      <c r="J60" s="23"/>
      <c r="K60" s="23">
        <f t="shared" si="5"/>
        <v>0</v>
      </c>
      <c r="L60" s="22"/>
      <c r="M60" s="25">
        <f>J60+0.0277778</f>
        <v>0.0277778</v>
      </c>
      <c r="N60" s="26" t="e">
        <f>I60</f>
        <v>#DIV/0!</v>
      </c>
      <c r="O60" s="180" t="e">
        <f>N61</f>
        <v>#DIV/0!</v>
      </c>
      <c r="P60" s="182"/>
      <c r="Q60" s="177" t="e">
        <f>(O60*2-$H$3)*100/P60</f>
        <v>#DIV/0!</v>
      </c>
    </row>
    <row r="61" spans="1:17" ht="15.75" thickBot="1">
      <c r="A61" s="179"/>
      <c r="B61" s="86"/>
      <c r="C61" s="82"/>
      <c r="D61" s="27">
        <v>2</v>
      </c>
      <c r="E61" s="28">
        <v>10</v>
      </c>
      <c r="F61" s="29">
        <f>M60</f>
        <v>0.0277778</v>
      </c>
      <c r="G61" s="29"/>
      <c r="H61" s="30">
        <f t="shared" si="3"/>
        <v>-0.0277778</v>
      </c>
      <c r="I61" s="31" t="e">
        <f t="shared" si="4"/>
        <v>#NUM!</v>
      </c>
      <c r="J61" s="29"/>
      <c r="K61" s="30">
        <f t="shared" si="5"/>
        <v>0</v>
      </c>
      <c r="L61" s="28"/>
      <c r="M61" s="32"/>
      <c r="N61" s="33" t="e">
        <f>(I60+I61)/2</f>
        <v>#DIV/0!</v>
      </c>
      <c r="O61" s="181"/>
      <c r="P61" s="181"/>
      <c r="Q61" s="176"/>
    </row>
    <row r="62" spans="1:17" ht="16.5" thickBot="1">
      <c r="A62" s="173"/>
      <c r="B62" s="83"/>
      <c r="C62" s="79"/>
      <c r="D62" s="15">
        <v>1</v>
      </c>
      <c r="E62" s="5">
        <v>20</v>
      </c>
      <c r="F62" s="3"/>
      <c r="G62" s="3"/>
      <c r="H62" s="3">
        <f t="shared" si="3"/>
        <v>0</v>
      </c>
      <c r="I62" s="4" t="e">
        <f t="shared" si="4"/>
        <v>#DIV/0!</v>
      </c>
      <c r="J62" s="3"/>
      <c r="K62" s="3">
        <f t="shared" si="5"/>
        <v>0</v>
      </c>
      <c r="L62" s="5"/>
      <c r="M62" s="6">
        <f>J62+0.0277778</f>
        <v>0.0277778</v>
      </c>
      <c r="N62" s="7" t="e">
        <f>I62</f>
        <v>#DIV/0!</v>
      </c>
      <c r="O62" s="175" t="e">
        <f>N63</f>
        <v>#DIV/0!</v>
      </c>
      <c r="P62" s="177"/>
      <c r="Q62" s="177" t="e">
        <f>(O62*2-$H$3)*100/P62</f>
        <v>#DIV/0!</v>
      </c>
    </row>
    <row r="63" spans="1:17" ht="15.75" thickBot="1">
      <c r="A63" s="174"/>
      <c r="B63" s="84"/>
      <c r="C63" s="80"/>
      <c r="D63" s="17">
        <v>2</v>
      </c>
      <c r="E63" s="11">
        <v>10</v>
      </c>
      <c r="F63" s="8">
        <f>M62</f>
        <v>0.0277778</v>
      </c>
      <c r="G63" s="8"/>
      <c r="H63" s="9">
        <f t="shared" si="3"/>
        <v>-0.0277778</v>
      </c>
      <c r="I63" s="10" t="e">
        <f t="shared" si="4"/>
        <v>#NUM!</v>
      </c>
      <c r="J63" s="8"/>
      <c r="K63" s="9">
        <f t="shared" si="5"/>
        <v>0</v>
      </c>
      <c r="L63" s="11"/>
      <c r="M63" s="12"/>
      <c r="N63" s="13" t="e">
        <f>(I62+I63)/2</f>
        <v>#DIV/0!</v>
      </c>
      <c r="O63" s="176"/>
      <c r="P63" s="176"/>
      <c r="Q63" s="176"/>
    </row>
    <row r="64" spans="1:17" ht="16.5" thickBot="1">
      <c r="A64" s="178"/>
      <c r="B64" s="85"/>
      <c r="C64" s="81"/>
      <c r="D64" s="21">
        <v>1</v>
      </c>
      <c r="E64" s="22">
        <v>20</v>
      </c>
      <c r="F64" s="23"/>
      <c r="G64" s="23"/>
      <c r="H64" s="23">
        <f t="shared" si="3"/>
        <v>0</v>
      </c>
      <c r="I64" s="24" t="e">
        <f t="shared" si="4"/>
        <v>#DIV/0!</v>
      </c>
      <c r="J64" s="23"/>
      <c r="K64" s="23">
        <f t="shared" si="5"/>
        <v>0</v>
      </c>
      <c r="L64" s="22"/>
      <c r="M64" s="25">
        <f>J64+0.0277778</f>
        <v>0.0277778</v>
      </c>
      <c r="N64" s="26" t="e">
        <f>I64</f>
        <v>#DIV/0!</v>
      </c>
      <c r="O64" s="180" t="e">
        <f>N65</f>
        <v>#DIV/0!</v>
      </c>
      <c r="P64" s="182"/>
      <c r="Q64" s="177" t="e">
        <f>(O64*2-$H$3)*100/P64</f>
        <v>#DIV/0!</v>
      </c>
    </row>
    <row r="65" spans="1:17" ht="15.75" thickBot="1">
      <c r="A65" s="179"/>
      <c r="B65" s="86"/>
      <c r="C65" s="82"/>
      <c r="D65" s="27">
        <v>2</v>
      </c>
      <c r="E65" s="28">
        <v>10</v>
      </c>
      <c r="F65" s="29">
        <f>M64</f>
        <v>0.0277778</v>
      </c>
      <c r="G65" s="29"/>
      <c r="H65" s="30">
        <f t="shared" si="3"/>
        <v>-0.0277778</v>
      </c>
      <c r="I65" s="31" t="e">
        <f t="shared" si="4"/>
        <v>#NUM!</v>
      </c>
      <c r="J65" s="29"/>
      <c r="K65" s="30">
        <f t="shared" si="5"/>
        <v>0</v>
      </c>
      <c r="L65" s="28"/>
      <c r="M65" s="32"/>
      <c r="N65" s="33" t="e">
        <f>(I64+I65)/2</f>
        <v>#DIV/0!</v>
      </c>
      <c r="O65" s="181"/>
      <c r="P65" s="181"/>
      <c r="Q65" s="176"/>
    </row>
    <row r="66" spans="1:17" ht="16.5" thickBot="1">
      <c r="A66" s="173"/>
      <c r="B66" s="83"/>
      <c r="C66" s="79"/>
      <c r="D66" s="15">
        <v>1</v>
      </c>
      <c r="E66" s="5">
        <v>20</v>
      </c>
      <c r="F66" s="3"/>
      <c r="G66" s="3"/>
      <c r="H66" s="3">
        <f t="shared" si="3"/>
        <v>0</v>
      </c>
      <c r="I66" s="4" t="e">
        <f t="shared" si="4"/>
        <v>#DIV/0!</v>
      </c>
      <c r="J66" s="3"/>
      <c r="K66" s="3">
        <f t="shared" si="5"/>
        <v>0</v>
      </c>
      <c r="L66" s="5"/>
      <c r="M66" s="6">
        <f>J66+0.0277778</f>
        <v>0.0277778</v>
      </c>
      <c r="N66" s="7" t="e">
        <f>I66</f>
        <v>#DIV/0!</v>
      </c>
      <c r="O66" s="175" t="e">
        <f>N67</f>
        <v>#DIV/0!</v>
      </c>
      <c r="P66" s="177"/>
      <c r="Q66" s="177" t="e">
        <f>(O66*2-$H$3)*100/P66</f>
        <v>#DIV/0!</v>
      </c>
    </row>
    <row r="67" spans="1:17" ht="15.75" thickBot="1">
      <c r="A67" s="174"/>
      <c r="B67" s="84"/>
      <c r="C67" s="80"/>
      <c r="D67" s="17">
        <v>2</v>
      </c>
      <c r="E67" s="11">
        <v>10</v>
      </c>
      <c r="F67" s="8">
        <f>M66</f>
        <v>0.0277778</v>
      </c>
      <c r="G67" s="8"/>
      <c r="H67" s="9">
        <f t="shared" si="3"/>
        <v>-0.0277778</v>
      </c>
      <c r="I67" s="10" t="e">
        <f t="shared" si="4"/>
        <v>#NUM!</v>
      </c>
      <c r="J67" s="8"/>
      <c r="K67" s="9">
        <f t="shared" si="5"/>
        <v>0</v>
      </c>
      <c r="L67" s="11"/>
      <c r="M67" s="12"/>
      <c r="N67" s="13" t="e">
        <f>(I66+I67)/2</f>
        <v>#DIV/0!</v>
      </c>
      <c r="O67" s="176"/>
      <c r="P67" s="176"/>
      <c r="Q67" s="176"/>
    </row>
    <row r="68" spans="1:17" ht="16.5" thickBot="1">
      <c r="A68" s="178"/>
      <c r="B68" s="85"/>
      <c r="C68" s="81"/>
      <c r="D68" s="21">
        <v>1</v>
      </c>
      <c r="E68" s="22">
        <v>20</v>
      </c>
      <c r="F68" s="23"/>
      <c r="G68" s="23"/>
      <c r="H68" s="23">
        <f t="shared" si="3"/>
        <v>0</v>
      </c>
      <c r="I68" s="24" t="e">
        <f t="shared" si="4"/>
        <v>#DIV/0!</v>
      </c>
      <c r="J68" s="23"/>
      <c r="K68" s="23">
        <f t="shared" si="5"/>
        <v>0</v>
      </c>
      <c r="L68" s="22"/>
      <c r="M68" s="25">
        <f>J68+0.0277778</f>
        <v>0.0277778</v>
      </c>
      <c r="N68" s="26" t="e">
        <f>I68</f>
        <v>#DIV/0!</v>
      </c>
      <c r="O68" s="180" t="e">
        <f>N69</f>
        <v>#DIV/0!</v>
      </c>
      <c r="P68" s="182"/>
      <c r="Q68" s="177" t="e">
        <f>(O68*2-$H$3)*100/P68</f>
        <v>#DIV/0!</v>
      </c>
    </row>
    <row r="69" spans="1:17" ht="15.75" thickBot="1">
      <c r="A69" s="179"/>
      <c r="B69" s="86"/>
      <c r="C69" s="82"/>
      <c r="D69" s="27">
        <v>2</v>
      </c>
      <c r="E69" s="28">
        <v>10</v>
      </c>
      <c r="F69" s="29">
        <f>M68</f>
        <v>0.0277778</v>
      </c>
      <c r="G69" s="29"/>
      <c r="H69" s="30">
        <f t="shared" si="3"/>
        <v>-0.0277778</v>
      </c>
      <c r="I69" s="31" t="e">
        <f t="shared" si="4"/>
        <v>#NUM!</v>
      </c>
      <c r="J69" s="29"/>
      <c r="K69" s="30">
        <f t="shared" si="5"/>
        <v>0</v>
      </c>
      <c r="L69" s="28"/>
      <c r="M69" s="32"/>
      <c r="N69" s="33" t="e">
        <f>(I68+I69)/2</f>
        <v>#DIV/0!</v>
      </c>
      <c r="O69" s="181"/>
      <c r="P69" s="181"/>
      <c r="Q69" s="176"/>
    </row>
    <row r="70" spans="1:17" ht="16.5" thickBot="1">
      <c r="A70" s="173"/>
      <c r="B70" s="83"/>
      <c r="C70" s="79"/>
      <c r="D70" s="15">
        <v>1</v>
      </c>
      <c r="E70" s="5">
        <v>20</v>
      </c>
      <c r="F70" s="3"/>
      <c r="G70" s="3"/>
      <c r="H70" s="3">
        <f aca="true" t="shared" si="6" ref="H70:H101">G70-F70</f>
        <v>0</v>
      </c>
      <c r="I70" s="4" t="e">
        <f aca="true" t="shared" si="7" ref="I70:I101">E70/(SECOND(H70)+MINUTE(H70)*60+HOUR(H70)*3600)*3600</f>
        <v>#DIV/0!</v>
      </c>
      <c r="J70" s="3"/>
      <c r="K70" s="3">
        <f aca="true" t="shared" si="8" ref="K70:K101">J70-G70</f>
        <v>0</v>
      </c>
      <c r="L70" s="5"/>
      <c r="M70" s="6">
        <f>J70+0.0277778</f>
        <v>0.0277778</v>
      </c>
      <c r="N70" s="7" t="e">
        <f>I70</f>
        <v>#DIV/0!</v>
      </c>
      <c r="O70" s="175" t="e">
        <f>N71</f>
        <v>#DIV/0!</v>
      </c>
      <c r="P70" s="177"/>
      <c r="Q70" s="177" t="e">
        <f>(O70*2-$H$3)*100/P70</f>
        <v>#DIV/0!</v>
      </c>
    </row>
    <row r="71" spans="1:17" ht="15.75" thickBot="1">
      <c r="A71" s="174"/>
      <c r="B71" s="84"/>
      <c r="C71" s="80"/>
      <c r="D71" s="17">
        <v>2</v>
      </c>
      <c r="E71" s="11">
        <v>10</v>
      </c>
      <c r="F71" s="8">
        <f>M70</f>
        <v>0.0277778</v>
      </c>
      <c r="G71" s="8"/>
      <c r="H71" s="9">
        <f t="shared" si="6"/>
        <v>-0.0277778</v>
      </c>
      <c r="I71" s="10" t="e">
        <f t="shared" si="7"/>
        <v>#NUM!</v>
      </c>
      <c r="J71" s="8"/>
      <c r="K71" s="9">
        <f t="shared" si="8"/>
        <v>0</v>
      </c>
      <c r="L71" s="11"/>
      <c r="M71" s="12"/>
      <c r="N71" s="13" t="e">
        <f>(I70+I71)/2</f>
        <v>#DIV/0!</v>
      </c>
      <c r="O71" s="176"/>
      <c r="P71" s="176"/>
      <c r="Q71" s="176"/>
    </row>
    <row r="72" spans="1:17" ht="16.5" thickBot="1">
      <c r="A72" s="178"/>
      <c r="B72" s="85"/>
      <c r="C72" s="81"/>
      <c r="D72" s="21">
        <v>1</v>
      </c>
      <c r="E72" s="22">
        <v>20</v>
      </c>
      <c r="F72" s="23"/>
      <c r="G72" s="23"/>
      <c r="H72" s="23">
        <f t="shared" si="6"/>
        <v>0</v>
      </c>
      <c r="I72" s="24" t="e">
        <f t="shared" si="7"/>
        <v>#DIV/0!</v>
      </c>
      <c r="J72" s="23"/>
      <c r="K72" s="23">
        <f t="shared" si="8"/>
        <v>0</v>
      </c>
      <c r="L72" s="22"/>
      <c r="M72" s="25">
        <f>J72+0.0277778</f>
        <v>0.0277778</v>
      </c>
      <c r="N72" s="26" t="e">
        <f>I72</f>
        <v>#DIV/0!</v>
      </c>
      <c r="O72" s="180" t="e">
        <f>N73</f>
        <v>#DIV/0!</v>
      </c>
      <c r="P72" s="182"/>
      <c r="Q72" s="177" t="e">
        <f>(O72*2-$H$3)*100/P72</f>
        <v>#DIV/0!</v>
      </c>
    </row>
    <row r="73" spans="1:17" ht="15.75" thickBot="1">
      <c r="A73" s="179"/>
      <c r="B73" s="86"/>
      <c r="C73" s="82"/>
      <c r="D73" s="27">
        <v>2</v>
      </c>
      <c r="E73" s="28">
        <v>10</v>
      </c>
      <c r="F73" s="29">
        <f>M72</f>
        <v>0.0277778</v>
      </c>
      <c r="G73" s="29"/>
      <c r="H73" s="30">
        <f t="shared" si="6"/>
        <v>-0.0277778</v>
      </c>
      <c r="I73" s="31" t="e">
        <f t="shared" si="7"/>
        <v>#NUM!</v>
      </c>
      <c r="J73" s="29"/>
      <c r="K73" s="30">
        <f t="shared" si="8"/>
        <v>0</v>
      </c>
      <c r="L73" s="28"/>
      <c r="M73" s="32"/>
      <c r="N73" s="33" t="e">
        <f>(I72+I73)/2</f>
        <v>#DIV/0!</v>
      </c>
      <c r="O73" s="181"/>
      <c r="P73" s="181"/>
      <c r="Q73" s="176"/>
    </row>
    <row r="74" spans="1:17" ht="16.5" thickBot="1">
      <c r="A74" s="173"/>
      <c r="B74" s="83"/>
      <c r="C74" s="79"/>
      <c r="D74" s="15">
        <v>1</v>
      </c>
      <c r="E74" s="5">
        <v>20</v>
      </c>
      <c r="F74" s="3"/>
      <c r="G74" s="3"/>
      <c r="H74" s="3">
        <f t="shared" si="6"/>
        <v>0</v>
      </c>
      <c r="I74" s="4" t="e">
        <f t="shared" si="7"/>
        <v>#DIV/0!</v>
      </c>
      <c r="J74" s="3"/>
      <c r="K74" s="3">
        <f t="shared" si="8"/>
        <v>0</v>
      </c>
      <c r="L74" s="5"/>
      <c r="M74" s="6">
        <f>J74+0.0277778</f>
        <v>0.0277778</v>
      </c>
      <c r="N74" s="7" t="e">
        <f>I74</f>
        <v>#DIV/0!</v>
      </c>
      <c r="O74" s="175" t="e">
        <f>N75</f>
        <v>#DIV/0!</v>
      </c>
      <c r="P74" s="177"/>
      <c r="Q74" s="177" t="e">
        <f>(O74*2-$H$3)*100/P74</f>
        <v>#DIV/0!</v>
      </c>
    </row>
    <row r="75" spans="1:17" ht="15.75" thickBot="1">
      <c r="A75" s="174"/>
      <c r="B75" s="84"/>
      <c r="C75" s="80"/>
      <c r="D75" s="17">
        <v>2</v>
      </c>
      <c r="E75" s="11">
        <v>10</v>
      </c>
      <c r="F75" s="8">
        <f>M74</f>
        <v>0.0277778</v>
      </c>
      <c r="G75" s="8"/>
      <c r="H75" s="9">
        <f t="shared" si="6"/>
        <v>-0.0277778</v>
      </c>
      <c r="I75" s="10" t="e">
        <f t="shared" si="7"/>
        <v>#NUM!</v>
      </c>
      <c r="J75" s="8"/>
      <c r="K75" s="9">
        <f t="shared" si="8"/>
        <v>0</v>
      </c>
      <c r="L75" s="11"/>
      <c r="M75" s="12"/>
      <c r="N75" s="13" t="e">
        <f>(I74+I75)/2</f>
        <v>#DIV/0!</v>
      </c>
      <c r="O75" s="176"/>
      <c r="P75" s="176"/>
      <c r="Q75" s="176"/>
    </row>
    <row r="76" spans="1:17" ht="16.5" thickBot="1">
      <c r="A76" s="178"/>
      <c r="B76" s="85"/>
      <c r="C76" s="81"/>
      <c r="D76" s="21">
        <v>1</v>
      </c>
      <c r="E76" s="22">
        <v>20</v>
      </c>
      <c r="F76" s="23"/>
      <c r="G76" s="23"/>
      <c r="H76" s="23">
        <f t="shared" si="6"/>
        <v>0</v>
      </c>
      <c r="I76" s="24" t="e">
        <f t="shared" si="7"/>
        <v>#DIV/0!</v>
      </c>
      <c r="J76" s="23"/>
      <c r="K76" s="23">
        <f t="shared" si="8"/>
        <v>0</v>
      </c>
      <c r="L76" s="22"/>
      <c r="M76" s="25">
        <f>J76+0.0277778</f>
        <v>0.0277778</v>
      </c>
      <c r="N76" s="26" t="e">
        <f>I76</f>
        <v>#DIV/0!</v>
      </c>
      <c r="O76" s="180" t="e">
        <f>N77</f>
        <v>#DIV/0!</v>
      </c>
      <c r="P76" s="182"/>
      <c r="Q76" s="177" t="e">
        <f>(O76*2-$H$3)*100/P76</f>
        <v>#DIV/0!</v>
      </c>
    </row>
    <row r="77" spans="1:17" ht="15.75" thickBot="1">
      <c r="A77" s="179"/>
      <c r="B77" s="86"/>
      <c r="C77" s="82"/>
      <c r="D77" s="27">
        <v>2</v>
      </c>
      <c r="E77" s="28">
        <v>10</v>
      </c>
      <c r="F77" s="29">
        <f>M76</f>
        <v>0.0277778</v>
      </c>
      <c r="G77" s="29"/>
      <c r="H77" s="30">
        <f t="shared" si="6"/>
        <v>-0.0277778</v>
      </c>
      <c r="I77" s="31" t="e">
        <f t="shared" si="7"/>
        <v>#NUM!</v>
      </c>
      <c r="J77" s="29"/>
      <c r="K77" s="30">
        <f t="shared" si="8"/>
        <v>0</v>
      </c>
      <c r="L77" s="28"/>
      <c r="M77" s="32"/>
      <c r="N77" s="33" t="e">
        <f>(I76+I77)/2</f>
        <v>#DIV/0!</v>
      </c>
      <c r="O77" s="181"/>
      <c r="P77" s="181"/>
      <c r="Q77" s="176"/>
    </row>
    <row r="78" spans="1:17" ht="16.5" thickBot="1">
      <c r="A78" s="173"/>
      <c r="B78" s="83"/>
      <c r="C78" s="79"/>
      <c r="D78" s="15">
        <v>1</v>
      </c>
      <c r="E78" s="5">
        <v>20</v>
      </c>
      <c r="F78" s="3"/>
      <c r="G78" s="3"/>
      <c r="H78" s="3">
        <f t="shared" si="6"/>
        <v>0</v>
      </c>
      <c r="I78" s="4" t="e">
        <f t="shared" si="7"/>
        <v>#DIV/0!</v>
      </c>
      <c r="J78" s="3"/>
      <c r="K78" s="3">
        <f t="shared" si="8"/>
        <v>0</v>
      </c>
      <c r="L78" s="5"/>
      <c r="M78" s="6">
        <f>J78+0.0277778</f>
        <v>0.0277778</v>
      </c>
      <c r="N78" s="7" t="e">
        <f>I78</f>
        <v>#DIV/0!</v>
      </c>
      <c r="O78" s="175" t="e">
        <f>N79</f>
        <v>#DIV/0!</v>
      </c>
      <c r="P78" s="177"/>
      <c r="Q78" s="177" t="e">
        <f>(O78*2-$H$3)*100/P78</f>
        <v>#DIV/0!</v>
      </c>
    </row>
    <row r="79" spans="1:17" ht="15.75" thickBot="1">
      <c r="A79" s="174"/>
      <c r="B79" s="84"/>
      <c r="C79" s="80"/>
      <c r="D79" s="17">
        <v>2</v>
      </c>
      <c r="E79" s="11">
        <v>10</v>
      </c>
      <c r="F79" s="8">
        <f>M78</f>
        <v>0.0277778</v>
      </c>
      <c r="G79" s="8"/>
      <c r="H79" s="9">
        <f t="shared" si="6"/>
        <v>-0.0277778</v>
      </c>
      <c r="I79" s="10" t="e">
        <f t="shared" si="7"/>
        <v>#NUM!</v>
      </c>
      <c r="J79" s="8"/>
      <c r="K79" s="9">
        <f t="shared" si="8"/>
        <v>0</v>
      </c>
      <c r="L79" s="11"/>
      <c r="M79" s="12"/>
      <c r="N79" s="13" t="e">
        <f>(I78+I79)/2</f>
        <v>#DIV/0!</v>
      </c>
      <c r="O79" s="176"/>
      <c r="P79" s="176"/>
      <c r="Q79" s="176"/>
    </row>
    <row r="80" spans="1:17" ht="16.5" thickBot="1">
      <c r="A80" s="178"/>
      <c r="B80" s="85"/>
      <c r="C80" s="81"/>
      <c r="D80" s="21">
        <v>1</v>
      </c>
      <c r="E80" s="22">
        <v>20</v>
      </c>
      <c r="F80" s="23"/>
      <c r="G80" s="23"/>
      <c r="H80" s="23">
        <f t="shared" si="6"/>
        <v>0</v>
      </c>
      <c r="I80" s="24" t="e">
        <f t="shared" si="7"/>
        <v>#DIV/0!</v>
      </c>
      <c r="J80" s="23"/>
      <c r="K80" s="23">
        <f t="shared" si="8"/>
        <v>0</v>
      </c>
      <c r="L80" s="22"/>
      <c r="M80" s="25">
        <f>J80+0.0277778</f>
        <v>0.0277778</v>
      </c>
      <c r="N80" s="26" t="e">
        <f>I80</f>
        <v>#DIV/0!</v>
      </c>
      <c r="O80" s="180" t="e">
        <f>N81</f>
        <v>#DIV/0!</v>
      </c>
      <c r="P80" s="182"/>
      <c r="Q80" s="177" t="e">
        <f>(O80*2-$H$3)*100/P80</f>
        <v>#DIV/0!</v>
      </c>
    </row>
    <row r="81" spans="1:17" ht="15.75" thickBot="1">
      <c r="A81" s="179"/>
      <c r="B81" s="86"/>
      <c r="C81" s="82"/>
      <c r="D81" s="27">
        <v>2</v>
      </c>
      <c r="E81" s="28">
        <v>10</v>
      </c>
      <c r="F81" s="29">
        <f>M80</f>
        <v>0.0277778</v>
      </c>
      <c r="G81" s="29"/>
      <c r="H81" s="30">
        <f t="shared" si="6"/>
        <v>-0.0277778</v>
      </c>
      <c r="I81" s="31" t="e">
        <f t="shared" si="7"/>
        <v>#NUM!</v>
      </c>
      <c r="J81" s="29"/>
      <c r="K81" s="30">
        <f t="shared" si="8"/>
        <v>0</v>
      </c>
      <c r="L81" s="28"/>
      <c r="M81" s="32"/>
      <c r="N81" s="33" t="e">
        <f>(I80+I81)/2</f>
        <v>#DIV/0!</v>
      </c>
      <c r="O81" s="181"/>
      <c r="P81" s="181"/>
      <c r="Q81" s="176"/>
    </row>
    <row r="82" spans="1:17" ht="16.5" thickBot="1">
      <c r="A82" s="173"/>
      <c r="B82" s="83"/>
      <c r="C82" s="79"/>
      <c r="D82" s="15">
        <v>1</v>
      </c>
      <c r="E82" s="5">
        <v>20</v>
      </c>
      <c r="F82" s="3"/>
      <c r="G82" s="3"/>
      <c r="H82" s="3">
        <f t="shared" si="6"/>
        <v>0</v>
      </c>
      <c r="I82" s="4" t="e">
        <f t="shared" si="7"/>
        <v>#DIV/0!</v>
      </c>
      <c r="J82" s="3"/>
      <c r="K82" s="3">
        <f t="shared" si="8"/>
        <v>0</v>
      </c>
      <c r="L82" s="5"/>
      <c r="M82" s="6">
        <f>J82+0.0277778</f>
        <v>0.0277778</v>
      </c>
      <c r="N82" s="7" t="e">
        <f>I82</f>
        <v>#DIV/0!</v>
      </c>
      <c r="O82" s="175" t="e">
        <f>N83</f>
        <v>#DIV/0!</v>
      </c>
      <c r="P82" s="177"/>
      <c r="Q82" s="177" t="e">
        <f>(O82*2-$H$3)*100/P82</f>
        <v>#DIV/0!</v>
      </c>
    </row>
    <row r="83" spans="1:17" ht="15.75" thickBot="1">
      <c r="A83" s="174"/>
      <c r="B83" s="84"/>
      <c r="C83" s="80"/>
      <c r="D83" s="17">
        <v>2</v>
      </c>
      <c r="E83" s="11">
        <v>10</v>
      </c>
      <c r="F83" s="8">
        <f>M82</f>
        <v>0.0277778</v>
      </c>
      <c r="G83" s="8"/>
      <c r="H83" s="9">
        <f t="shared" si="6"/>
        <v>-0.0277778</v>
      </c>
      <c r="I83" s="10" t="e">
        <f t="shared" si="7"/>
        <v>#NUM!</v>
      </c>
      <c r="J83" s="8"/>
      <c r="K83" s="9">
        <f t="shared" si="8"/>
        <v>0</v>
      </c>
      <c r="L83" s="11"/>
      <c r="M83" s="12"/>
      <c r="N83" s="13" t="e">
        <f>(I82+I83)/2</f>
        <v>#DIV/0!</v>
      </c>
      <c r="O83" s="176"/>
      <c r="P83" s="176"/>
      <c r="Q83" s="176"/>
    </row>
    <row r="84" spans="1:17" ht="16.5" thickBot="1">
      <c r="A84" s="178"/>
      <c r="B84" s="85"/>
      <c r="C84" s="81"/>
      <c r="D84" s="21">
        <v>1</v>
      </c>
      <c r="E84" s="22">
        <v>20</v>
      </c>
      <c r="F84" s="23"/>
      <c r="G84" s="23"/>
      <c r="H84" s="23">
        <f t="shared" si="6"/>
        <v>0</v>
      </c>
      <c r="I84" s="24" t="e">
        <f t="shared" si="7"/>
        <v>#DIV/0!</v>
      </c>
      <c r="J84" s="23"/>
      <c r="K84" s="23">
        <f t="shared" si="8"/>
        <v>0</v>
      </c>
      <c r="L84" s="22"/>
      <c r="M84" s="25">
        <f>J84+0.0277778</f>
        <v>0.0277778</v>
      </c>
      <c r="N84" s="26" t="e">
        <f>I84</f>
        <v>#DIV/0!</v>
      </c>
      <c r="O84" s="180" t="e">
        <f>N85</f>
        <v>#DIV/0!</v>
      </c>
      <c r="P84" s="182"/>
      <c r="Q84" s="177" t="e">
        <f>(O84*2-$H$3)*100/P84</f>
        <v>#DIV/0!</v>
      </c>
    </row>
    <row r="85" spans="1:17" ht="15.75" thickBot="1">
      <c r="A85" s="179"/>
      <c r="B85" s="86"/>
      <c r="C85" s="82"/>
      <c r="D85" s="27">
        <v>2</v>
      </c>
      <c r="E85" s="28">
        <v>10</v>
      </c>
      <c r="F85" s="29">
        <f>M84</f>
        <v>0.0277778</v>
      </c>
      <c r="G85" s="29"/>
      <c r="H85" s="30">
        <f t="shared" si="6"/>
        <v>-0.0277778</v>
      </c>
      <c r="I85" s="31" t="e">
        <f t="shared" si="7"/>
        <v>#NUM!</v>
      </c>
      <c r="J85" s="29"/>
      <c r="K85" s="30">
        <f t="shared" si="8"/>
        <v>0</v>
      </c>
      <c r="L85" s="28"/>
      <c r="M85" s="32"/>
      <c r="N85" s="33" t="e">
        <f>(I84+I85)/2</f>
        <v>#DIV/0!</v>
      </c>
      <c r="O85" s="181"/>
      <c r="P85" s="181"/>
      <c r="Q85" s="176"/>
    </row>
    <row r="86" spans="1:17" ht="16.5" thickBot="1">
      <c r="A86" s="173"/>
      <c r="B86" s="83"/>
      <c r="C86" s="79"/>
      <c r="D86" s="15">
        <v>1</v>
      </c>
      <c r="E86" s="5">
        <v>20</v>
      </c>
      <c r="F86" s="3"/>
      <c r="G86" s="3"/>
      <c r="H86" s="3">
        <f t="shared" si="6"/>
        <v>0</v>
      </c>
      <c r="I86" s="4" t="e">
        <f t="shared" si="7"/>
        <v>#DIV/0!</v>
      </c>
      <c r="J86" s="3"/>
      <c r="K86" s="3">
        <f t="shared" si="8"/>
        <v>0</v>
      </c>
      <c r="L86" s="5"/>
      <c r="M86" s="6">
        <f>J86+0.0277778</f>
        <v>0.0277778</v>
      </c>
      <c r="N86" s="7" t="e">
        <f>I86</f>
        <v>#DIV/0!</v>
      </c>
      <c r="O86" s="175" t="e">
        <f>N87</f>
        <v>#DIV/0!</v>
      </c>
      <c r="P86" s="177"/>
      <c r="Q86" s="177" t="e">
        <f>(O86*2-$H$3)*100/P86</f>
        <v>#DIV/0!</v>
      </c>
    </row>
    <row r="87" spans="1:17" ht="15.75" thickBot="1">
      <c r="A87" s="174"/>
      <c r="B87" s="84"/>
      <c r="C87" s="80"/>
      <c r="D87" s="17">
        <v>2</v>
      </c>
      <c r="E87" s="11">
        <v>10</v>
      </c>
      <c r="F87" s="8">
        <f>M86</f>
        <v>0.0277778</v>
      </c>
      <c r="G87" s="8"/>
      <c r="H87" s="9">
        <f t="shared" si="6"/>
        <v>-0.0277778</v>
      </c>
      <c r="I87" s="10" t="e">
        <f t="shared" si="7"/>
        <v>#NUM!</v>
      </c>
      <c r="J87" s="8"/>
      <c r="K87" s="9">
        <f t="shared" si="8"/>
        <v>0</v>
      </c>
      <c r="L87" s="11"/>
      <c r="M87" s="12"/>
      <c r="N87" s="13" t="e">
        <f>(I86+I87)/2</f>
        <v>#DIV/0!</v>
      </c>
      <c r="O87" s="176"/>
      <c r="P87" s="176"/>
      <c r="Q87" s="176"/>
    </row>
    <row r="88" spans="1:17" ht="16.5" thickBot="1">
      <c r="A88" s="178"/>
      <c r="B88" s="85"/>
      <c r="C88" s="81"/>
      <c r="D88" s="21">
        <v>1</v>
      </c>
      <c r="E88" s="22">
        <v>20</v>
      </c>
      <c r="F88" s="23"/>
      <c r="G88" s="23"/>
      <c r="H88" s="23">
        <f t="shared" si="6"/>
        <v>0</v>
      </c>
      <c r="I88" s="24" t="e">
        <f t="shared" si="7"/>
        <v>#DIV/0!</v>
      </c>
      <c r="J88" s="23"/>
      <c r="K88" s="23">
        <f t="shared" si="8"/>
        <v>0</v>
      </c>
      <c r="L88" s="22"/>
      <c r="M88" s="25">
        <f>J88+0.0277778</f>
        <v>0.0277778</v>
      </c>
      <c r="N88" s="26" t="e">
        <f>I88</f>
        <v>#DIV/0!</v>
      </c>
      <c r="O88" s="180" t="e">
        <f>N89</f>
        <v>#DIV/0!</v>
      </c>
      <c r="P88" s="182"/>
      <c r="Q88" s="177" t="e">
        <f>(O88*2-$H$3)*100/P88</f>
        <v>#DIV/0!</v>
      </c>
    </row>
    <row r="89" spans="1:17" ht="15.75" thickBot="1">
      <c r="A89" s="179"/>
      <c r="B89" s="86"/>
      <c r="C89" s="82"/>
      <c r="D89" s="27">
        <v>2</v>
      </c>
      <c r="E89" s="28">
        <v>10</v>
      </c>
      <c r="F89" s="29">
        <f>M88</f>
        <v>0.0277778</v>
      </c>
      <c r="G89" s="29"/>
      <c r="H89" s="30">
        <f t="shared" si="6"/>
        <v>-0.0277778</v>
      </c>
      <c r="I89" s="31" t="e">
        <f t="shared" si="7"/>
        <v>#NUM!</v>
      </c>
      <c r="J89" s="29"/>
      <c r="K89" s="30">
        <f t="shared" si="8"/>
        <v>0</v>
      </c>
      <c r="L89" s="28"/>
      <c r="M89" s="32"/>
      <c r="N89" s="33" t="e">
        <f>(I88+I89)/2</f>
        <v>#DIV/0!</v>
      </c>
      <c r="O89" s="181"/>
      <c r="P89" s="181"/>
      <c r="Q89" s="176"/>
    </row>
    <row r="90" spans="1:17" ht="16.5" thickBot="1">
      <c r="A90" s="173"/>
      <c r="B90" s="83"/>
      <c r="C90" s="79"/>
      <c r="D90" s="15">
        <v>1</v>
      </c>
      <c r="E90" s="5">
        <v>20</v>
      </c>
      <c r="F90" s="3"/>
      <c r="G90" s="3"/>
      <c r="H90" s="3">
        <f t="shared" si="6"/>
        <v>0</v>
      </c>
      <c r="I90" s="4" t="e">
        <f t="shared" si="7"/>
        <v>#DIV/0!</v>
      </c>
      <c r="J90" s="3"/>
      <c r="K90" s="3">
        <f t="shared" si="8"/>
        <v>0</v>
      </c>
      <c r="L90" s="5"/>
      <c r="M90" s="6">
        <f>J90+0.0277778</f>
        <v>0.0277778</v>
      </c>
      <c r="N90" s="7" t="e">
        <f>I90</f>
        <v>#DIV/0!</v>
      </c>
      <c r="O90" s="175" t="e">
        <f>N91</f>
        <v>#DIV/0!</v>
      </c>
      <c r="P90" s="177"/>
      <c r="Q90" s="177" t="e">
        <f>(O90*2-$H$3)*100/P90</f>
        <v>#DIV/0!</v>
      </c>
    </row>
    <row r="91" spans="1:17" ht="15.75" thickBot="1">
      <c r="A91" s="174"/>
      <c r="B91" s="84"/>
      <c r="C91" s="80"/>
      <c r="D91" s="17">
        <v>2</v>
      </c>
      <c r="E91" s="11">
        <v>10</v>
      </c>
      <c r="F91" s="8">
        <f>M90</f>
        <v>0.0277778</v>
      </c>
      <c r="G91" s="8"/>
      <c r="H91" s="9">
        <f t="shared" si="6"/>
        <v>-0.0277778</v>
      </c>
      <c r="I91" s="10" t="e">
        <f t="shared" si="7"/>
        <v>#NUM!</v>
      </c>
      <c r="J91" s="8"/>
      <c r="K91" s="9">
        <f t="shared" si="8"/>
        <v>0</v>
      </c>
      <c r="L91" s="11"/>
      <c r="M91" s="12"/>
      <c r="N91" s="13" t="e">
        <f>(I90+I91)/2</f>
        <v>#DIV/0!</v>
      </c>
      <c r="O91" s="176"/>
      <c r="P91" s="176"/>
      <c r="Q91" s="176"/>
    </row>
    <row r="92" spans="1:17" ht="16.5" thickBot="1">
      <c r="A92" s="178"/>
      <c r="B92" s="85"/>
      <c r="C92" s="81"/>
      <c r="D92" s="21">
        <v>1</v>
      </c>
      <c r="E92" s="22">
        <v>20</v>
      </c>
      <c r="F92" s="23"/>
      <c r="G92" s="23"/>
      <c r="H92" s="23">
        <f t="shared" si="6"/>
        <v>0</v>
      </c>
      <c r="I92" s="24" t="e">
        <f t="shared" si="7"/>
        <v>#DIV/0!</v>
      </c>
      <c r="J92" s="23"/>
      <c r="K92" s="23">
        <f t="shared" si="8"/>
        <v>0</v>
      </c>
      <c r="L92" s="22"/>
      <c r="M92" s="25">
        <f>J92+0.0277778</f>
        <v>0.0277778</v>
      </c>
      <c r="N92" s="26" t="e">
        <f>I92</f>
        <v>#DIV/0!</v>
      </c>
      <c r="O92" s="180" t="e">
        <f>N93</f>
        <v>#DIV/0!</v>
      </c>
      <c r="P92" s="182"/>
      <c r="Q92" s="177" t="e">
        <f>(O92*2-$H$3)*100/P92</f>
        <v>#DIV/0!</v>
      </c>
    </row>
    <row r="93" spans="1:17" ht="15.75" thickBot="1">
      <c r="A93" s="179"/>
      <c r="B93" s="86"/>
      <c r="C93" s="82"/>
      <c r="D93" s="27">
        <v>2</v>
      </c>
      <c r="E93" s="28">
        <v>10</v>
      </c>
      <c r="F93" s="29">
        <f>M92</f>
        <v>0.0277778</v>
      </c>
      <c r="G93" s="29"/>
      <c r="H93" s="30">
        <f t="shared" si="6"/>
        <v>-0.0277778</v>
      </c>
      <c r="I93" s="31" t="e">
        <f t="shared" si="7"/>
        <v>#NUM!</v>
      </c>
      <c r="J93" s="29"/>
      <c r="K93" s="30">
        <f t="shared" si="8"/>
        <v>0</v>
      </c>
      <c r="L93" s="28"/>
      <c r="M93" s="32"/>
      <c r="N93" s="33" t="e">
        <f>(I92+I93)/2</f>
        <v>#DIV/0!</v>
      </c>
      <c r="O93" s="181"/>
      <c r="P93" s="181"/>
      <c r="Q93" s="176"/>
    </row>
    <row r="94" spans="1:17" ht="16.5" thickBot="1">
      <c r="A94" s="173"/>
      <c r="B94" s="83"/>
      <c r="C94" s="79"/>
      <c r="D94" s="15">
        <v>1</v>
      </c>
      <c r="E94" s="5">
        <v>20</v>
      </c>
      <c r="F94" s="3"/>
      <c r="G94" s="3"/>
      <c r="H94" s="3">
        <f t="shared" si="6"/>
        <v>0</v>
      </c>
      <c r="I94" s="4" t="e">
        <f t="shared" si="7"/>
        <v>#DIV/0!</v>
      </c>
      <c r="J94" s="3"/>
      <c r="K94" s="3">
        <f t="shared" si="8"/>
        <v>0</v>
      </c>
      <c r="L94" s="5"/>
      <c r="M94" s="6">
        <f>J94+0.0277778</f>
        <v>0.0277778</v>
      </c>
      <c r="N94" s="7" t="e">
        <f>I94</f>
        <v>#DIV/0!</v>
      </c>
      <c r="O94" s="175" t="e">
        <f>N95</f>
        <v>#DIV/0!</v>
      </c>
      <c r="P94" s="177"/>
      <c r="Q94" s="177" t="e">
        <f>(O94*2-$H$3)*100/P94</f>
        <v>#DIV/0!</v>
      </c>
    </row>
    <row r="95" spans="1:17" ht="15.75" thickBot="1">
      <c r="A95" s="174"/>
      <c r="B95" s="84"/>
      <c r="C95" s="80"/>
      <c r="D95" s="17">
        <v>2</v>
      </c>
      <c r="E95" s="11">
        <v>10</v>
      </c>
      <c r="F95" s="8">
        <f>M94</f>
        <v>0.0277778</v>
      </c>
      <c r="G95" s="8"/>
      <c r="H95" s="9">
        <f t="shared" si="6"/>
        <v>-0.0277778</v>
      </c>
      <c r="I95" s="10" t="e">
        <f t="shared" si="7"/>
        <v>#NUM!</v>
      </c>
      <c r="J95" s="8"/>
      <c r="K95" s="9">
        <f t="shared" si="8"/>
        <v>0</v>
      </c>
      <c r="L95" s="11"/>
      <c r="M95" s="12"/>
      <c r="N95" s="13" t="e">
        <f>(I94+I95)/2</f>
        <v>#DIV/0!</v>
      </c>
      <c r="O95" s="176"/>
      <c r="P95" s="176"/>
      <c r="Q95" s="176"/>
    </row>
    <row r="96" spans="1:17" ht="16.5" thickBot="1">
      <c r="A96" s="178"/>
      <c r="B96" s="85"/>
      <c r="C96" s="81"/>
      <c r="D96" s="21">
        <v>1</v>
      </c>
      <c r="E96" s="22">
        <v>20</v>
      </c>
      <c r="F96" s="23"/>
      <c r="G96" s="23"/>
      <c r="H96" s="23">
        <f t="shared" si="6"/>
        <v>0</v>
      </c>
      <c r="I96" s="24" t="e">
        <f t="shared" si="7"/>
        <v>#DIV/0!</v>
      </c>
      <c r="J96" s="23"/>
      <c r="K96" s="23">
        <f t="shared" si="8"/>
        <v>0</v>
      </c>
      <c r="L96" s="22"/>
      <c r="M96" s="25">
        <f>J96+0.0277778</f>
        <v>0.0277778</v>
      </c>
      <c r="N96" s="26" t="e">
        <f>I96</f>
        <v>#DIV/0!</v>
      </c>
      <c r="O96" s="180" t="e">
        <f>N97</f>
        <v>#DIV/0!</v>
      </c>
      <c r="P96" s="182"/>
      <c r="Q96" s="177" t="e">
        <f>(O96*2-$H$3)*100/P96</f>
        <v>#DIV/0!</v>
      </c>
    </row>
    <row r="97" spans="1:17" ht="15.75" thickBot="1">
      <c r="A97" s="179"/>
      <c r="B97" s="86"/>
      <c r="C97" s="82"/>
      <c r="D97" s="27">
        <v>2</v>
      </c>
      <c r="E97" s="28">
        <v>10</v>
      </c>
      <c r="F97" s="29">
        <f>M96</f>
        <v>0.0277778</v>
      </c>
      <c r="G97" s="29"/>
      <c r="H97" s="30">
        <f t="shared" si="6"/>
        <v>-0.0277778</v>
      </c>
      <c r="I97" s="31" t="e">
        <f t="shared" si="7"/>
        <v>#NUM!</v>
      </c>
      <c r="J97" s="29"/>
      <c r="K97" s="30">
        <f t="shared" si="8"/>
        <v>0</v>
      </c>
      <c r="L97" s="28"/>
      <c r="M97" s="32"/>
      <c r="N97" s="33" t="e">
        <f>(I96+I97)/2</f>
        <v>#DIV/0!</v>
      </c>
      <c r="O97" s="181"/>
      <c r="P97" s="181"/>
      <c r="Q97" s="176"/>
    </row>
    <row r="98" spans="1:17" ht="16.5" thickBot="1">
      <c r="A98" s="173"/>
      <c r="B98" s="83"/>
      <c r="C98" s="79"/>
      <c r="D98" s="15">
        <v>1</v>
      </c>
      <c r="E98" s="5">
        <v>20</v>
      </c>
      <c r="F98" s="3"/>
      <c r="G98" s="3"/>
      <c r="H98" s="3">
        <f t="shared" si="6"/>
        <v>0</v>
      </c>
      <c r="I98" s="4" t="e">
        <f t="shared" si="7"/>
        <v>#DIV/0!</v>
      </c>
      <c r="J98" s="3"/>
      <c r="K98" s="3">
        <f t="shared" si="8"/>
        <v>0</v>
      </c>
      <c r="L98" s="5"/>
      <c r="M98" s="6">
        <f>J98+0.0277778</f>
        <v>0.0277778</v>
      </c>
      <c r="N98" s="7" t="e">
        <f>I98</f>
        <v>#DIV/0!</v>
      </c>
      <c r="O98" s="175" t="e">
        <f>N99</f>
        <v>#DIV/0!</v>
      </c>
      <c r="P98" s="177"/>
      <c r="Q98" s="177" t="e">
        <f>(O98*2-$H$3)*100/P98</f>
        <v>#DIV/0!</v>
      </c>
    </row>
    <row r="99" spans="1:17" ht="15.75" thickBot="1">
      <c r="A99" s="174"/>
      <c r="B99" s="84"/>
      <c r="C99" s="80"/>
      <c r="D99" s="17">
        <v>2</v>
      </c>
      <c r="E99" s="11">
        <v>10</v>
      </c>
      <c r="F99" s="8">
        <f>M98</f>
        <v>0.0277778</v>
      </c>
      <c r="G99" s="8"/>
      <c r="H99" s="9">
        <f t="shared" si="6"/>
        <v>-0.0277778</v>
      </c>
      <c r="I99" s="10" t="e">
        <f t="shared" si="7"/>
        <v>#NUM!</v>
      </c>
      <c r="J99" s="8"/>
      <c r="K99" s="9">
        <f t="shared" si="8"/>
        <v>0</v>
      </c>
      <c r="L99" s="11"/>
      <c r="M99" s="12"/>
      <c r="N99" s="13" t="e">
        <f>(I98+I99)/2</f>
        <v>#DIV/0!</v>
      </c>
      <c r="O99" s="176"/>
      <c r="P99" s="176"/>
      <c r="Q99" s="176"/>
    </row>
    <row r="100" spans="1:17" ht="16.5" thickBot="1">
      <c r="A100" s="178"/>
      <c r="B100" s="85"/>
      <c r="C100" s="81"/>
      <c r="D100" s="21">
        <v>1</v>
      </c>
      <c r="E100" s="22">
        <v>20</v>
      </c>
      <c r="F100" s="23"/>
      <c r="G100" s="23"/>
      <c r="H100" s="23">
        <f t="shared" si="6"/>
        <v>0</v>
      </c>
      <c r="I100" s="24" t="e">
        <f t="shared" si="7"/>
        <v>#DIV/0!</v>
      </c>
      <c r="J100" s="23"/>
      <c r="K100" s="23">
        <f t="shared" si="8"/>
        <v>0</v>
      </c>
      <c r="L100" s="22"/>
      <c r="M100" s="25">
        <f>J100+0.0277778</f>
        <v>0.0277778</v>
      </c>
      <c r="N100" s="26" t="e">
        <f>I100</f>
        <v>#DIV/0!</v>
      </c>
      <c r="O100" s="180" t="e">
        <f>N101</f>
        <v>#DIV/0!</v>
      </c>
      <c r="P100" s="182"/>
      <c r="Q100" s="177" t="e">
        <f>(O100*2-$H$3)*100/P100</f>
        <v>#DIV/0!</v>
      </c>
    </row>
    <row r="101" spans="1:17" ht="15.75" thickBot="1">
      <c r="A101" s="179"/>
      <c r="B101" s="86"/>
      <c r="C101" s="82"/>
      <c r="D101" s="27">
        <v>2</v>
      </c>
      <c r="E101" s="28">
        <v>10</v>
      </c>
      <c r="F101" s="29">
        <f>M100</f>
        <v>0.0277778</v>
      </c>
      <c r="G101" s="29"/>
      <c r="H101" s="30">
        <f t="shared" si="6"/>
        <v>-0.0277778</v>
      </c>
      <c r="I101" s="31" t="e">
        <f t="shared" si="7"/>
        <v>#NUM!</v>
      </c>
      <c r="J101" s="29"/>
      <c r="K101" s="30">
        <f t="shared" si="8"/>
        <v>0</v>
      </c>
      <c r="L101" s="28"/>
      <c r="M101" s="32"/>
      <c r="N101" s="33" t="e">
        <f>(I100+I101)/2</f>
        <v>#DIV/0!</v>
      </c>
      <c r="O101" s="181"/>
      <c r="P101" s="181"/>
      <c r="Q101" s="176"/>
    </row>
    <row r="102" spans="1:17" ht="16.5" thickBot="1">
      <c r="A102" s="173"/>
      <c r="B102" s="83"/>
      <c r="C102" s="79"/>
      <c r="D102" s="15">
        <v>1</v>
      </c>
      <c r="E102" s="5">
        <v>20</v>
      </c>
      <c r="F102" s="3"/>
      <c r="G102" s="3"/>
      <c r="H102" s="3">
        <f aca="true" t="shared" si="9" ref="H102:H133">G102-F102</f>
        <v>0</v>
      </c>
      <c r="I102" s="4" t="e">
        <f aca="true" t="shared" si="10" ref="I102:I133">E102/(SECOND(H102)+MINUTE(H102)*60+HOUR(H102)*3600)*3600</f>
        <v>#DIV/0!</v>
      </c>
      <c r="J102" s="3"/>
      <c r="K102" s="3">
        <f aca="true" t="shared" si="11" ref="K102:K133">J102-G102</f>
        <v>0</v>
      </c>
      <c r="L102" s="5"/>
      <c r="M102" s="6">
        <f>J102+0.0277778</f>
        <v>0.0277778</v>
      </c>
      <c r="N102" s="7" t="e">
        <f>I102</f>
        <v>#DIV/0!</v>
      </c>
      <c r="O102" s="175" t="e">
        <f>N103</f>
        <v>#DIV/0!</v>
      </c>
      <c r="P102" s="177"/>
      <c r="Q102" s="177" t="e">
        <f>(O102*2-$H$3)*100/P102</f>
        <v>#DIV/0!</v>
      </c>
    </row>
    <row r="103" spans="1:17" ht="15.75" thickBot="1">
      <c r="A103" s="174"/>
      <c r="B103" s="84"/>
      <c r="C103" s="80"/>
      <c r="D103" s="17">
        <v>2</v>
      </c>
      <c r="E103" s="11">
        <v>10</v>
      </c>
      <c r="F103" s="8">
        <f>M102</f>
        <v>0.0277778</v>
      </c>
      <c r="G103" s="8"/>
      <c r="H103" s="9">
        <f t="shared" si="9"/>
        <v>-0.0277778</v>
      </c>
      <c r="I103" s="10" t="e">
        <f t="shared" si="10"/>
        <v>#NUM!</v>
      </c>
      <c r="J103" s="8"/>
      <c r="K103" s="9">
        <f t="shared" si="11"/>
        <v>0</v>
      </c>
      <c r="L103" s="11"/>
      <c r="M103" s="12"/>
      <c r="N103" s="13" t="e">
        <f>(I102+I103)/2</f>
        <v>#DIV/0!</v>
      </c>
      <c r="O103" s="176"/>
      <c r="P103" s="176"/>
      <c r="Q103" s="176"/>
    </row>
    <row r="104" spans="1:17" ht="16.5" thickBot="1">
      <c r="A104" s="178"/>
      <c r="B104" s="85"/>
      <c r="C104" s="81"/>
      <c r="D104" s="21">
        <v>1</v>
      </c>
      <c r="E104" s="22">
        <v>20</v>
      </c>
      <c r="F104" s="23"/>
      <c r="G104" s="23"/>
      <c r="H104" s="23">
        <f t="shared" si="9"/>
        <v>0</v>
      </c>
      <c r="I104" s="24" t="e">
        <f t="shared" si="10"/>
        <v>#DIV/0!</v>
      </c>
      <c r="J104" s="23"/>
      <c r="K104" s="23">
        <f t="shared" si="11"/>
        <v>0</v>
      </c>
      <c r="L104" s="22"/>
      <c r="M104" s="25">
        <f>J104+0.0277778</f>
        <v>0.0277778</v>
      </c>
      <c r="N104" s="26" t="e">
        <f>I104</f>
        <v>#DIV/0!</v>
      </c>
      <c r="O104" s="180" t="e">
        <f>N105</f>
        <v>#DIV/0!</v>
      </c>
      <c r="P104" s="182"/>
      <c r="Q104" s="177" t="e">
        <f>(O104*2-$H$3)*100/P104</f>
        <v>#DIV/0!</v>
      </c>
    </row>
    <row r="105" spans="1:17" ht="15.75" thickBot="1">
      <c r="A105" s="179"/>
      <c r="B105" s="86"/>
      <c r="C105" s="82"/>
      <c r="D105" s="27">
        <v>2</v>
      </c>
      <c r="E105" s="28">
        <v>10</v>
      </c>
      <c r="F105" s="29">
        <f>M104</f>
        <v>0.0277778</v>
      </c>
      <c r="G105" s="29"/>
      <c r="H105" s="30">
        <f t="shared" si="9"/>
        <v>-0.0277778</v>
      </c>
      <c r="I105" s="31" t="e">
        <f t="shared" si="10"/>
        <v>#NUM!</v>
      </c>
      <c r="J105" s="29"/>
      <c r="K105" s="30">
        <f t="shared" si="11"/>
        <v>0</v>
      </c>
      <c r="L105" s="28"/>
      <c r="M105" s="32"/>
      <c r="N105" s="33" t="e">
        <f>(I104+I105)/2</f>
        <v>#DIV/0!</v>
      </c>
      <c r="O105" s="181"/>
      <c r="P105" s="181"/>
      <c r="Q105" s="176"/>
    </row>
    <row r="106" spans="1:17" ht="16.5" thickBot="1">
      <c r="A106" s="173"/>
      <c r="B106" s="83"/>
      <c r="C106" s="79"/>
      <c r="D106" s="15">
        <v>1</v>
      </c>
      <c r="E106" s="5">
        <v>20</v>
      </c>
      <c r="F106" s="3"/>
      <c r="G106" s="3"/>
      <c r="H106" s="3">
        <f t="shared" si="9"/>
        <v>0</v>
      </c>
      <c r="I106" s="4" t="e">
        <f t="shared" si="10"/>
        <v>#DIV/0!</v>
      </c>
      <c r="J106" s="3"/>
      <c r="K106" s="3">
        <f t="shared" si="11"/>
        <v>0</v>
      </c>
      <c r="L106" s="5"/>
      <c r="M106" s="6">
        <f>J106+0.0277778</f>
        <v>0.0277778</v>
      </c>
      <c r="N106" s="7" t="e">
        <f>I106</f>
        <v>#DIV/0!</v>
      </c>
      <c r="O106" s="175" t="e">
        <f>N107</f>
        <v>#DIV/0!</v>
      </c>
      <c r="P106" s="177"/>
      <c r="Q106" s="177" t="e">
        <f>(O106*2-$H$3)*100/P106</f>
        <v>#DIV/0!</v>
      </c>
    </row>
    <row r="107" spans="1:17" ht="15.75" thickBot="1">
      <c r="A107" s="174"/>
      <c r="B107" s="84"/>
      <c r="C107" s="80"/>
      <c r="D107" s="17">
        <v>2</v>
      </c>
      <c r="E107" s="11">
        <v>10</v>
      </c>
      <c r="F107" s="8">
        <f>M106</f>
        <v>0.0277778</v>
      </c>
      <c r="G107" s="8"/>
      <c r="H107" s="9">
        <f t="shared" si="9"/>
        <v>-0.0277778</v>
      </c>
      <c r="I107" s="10" t="e">
        <f t="shared" si="10"/>
        <v>#NUM!</v>
      </c>
      <c r="J107" s="8"/>
      <c r="K107" s="9">
        <f t="shared" si="11"/>
        <v>0</v>
      </c>
      <c r="L107" s="11"/>
      <c r="M107" s="12"/>
      <c r="N107" s="13" t="e">
        <f>(I106+I107)/2</f>
        <v>#DIV/0!</v>
      </c>
      <c r="O107" s="176"/>
      <c r="P107" s="176"/>
      <c r="Q107" s="176"/>
    </row>
    <row r="108" spans="1:17" ht="16.5" thickBot="1">
      <c r="A108" s="178"/>
      <c r="B108" s="85"/>
      <c r="C108" s="81"/>
      <c r="D108" s="21">
        <v>1</v>
      </c>
      <c r="E108" s="22">
        <v>20</v>
      </c>
      <c r="F108" s="23"/>
      <c r="G108" s="23"/>
      <c r="H108" s="23">
        <f t="shared" si="9"/>
        <v>0</v>
      </c>
      <c r="I108" s="24" t="e">
        <f t="shared" si="10"/>
        <v>#DIV/0!</v>
      </c>
      <c r="J108" s="23"/>
      <c r="K108" s="23">
        <f t="shared" si="11"/>
        <v>0</v>
      </c>
      <c r="L108" s="22"/>
      <c r="M108" s="25">
        <f>J108+0.0277778</f>
        <v>0.0277778</v>
      </c>
      <c r="N108" s="26" t="e">
        <f>I108</f>
        <v>#DIV/0!</v>
      </c>
      <c r="O108" s="180" t="e">
        <f>N109</f>
        <v>#DIV/0!</v>
      </c>
      <c r="P108" s="182"/>
      <c r="Q108" s="177" t="e">
        <f>(O108*2-$H$3)*100/P108</f>
        <v>#DIV/0!</v>
      </c>
    </row>
    <row r="109" spans="1:17" ht="15.75" thickBot="1">
      <c r="A109" s="179"/>
      <c r="B109" s="86"/>
      <c r="C109" s="82"/>
      <c r="D109" s="27">
        <v>2</v>
      </c>
      <c r="E109" s="28">
        <v>10</v>
      </c>
      <c r="F109" s="29">
        <f>M108</f>
        <v>0.0277778</v>
      </c>
      <c r="G109" s="29"/>
      <c r="H109" s="30">
        <f t="shared" si="9"/>
        <v>-0.0277778</v>
      </c>
      <c r="I109" s="31" t="e">
        <f t="shared" si="10"/>
        <v>#NUM!</v>
      </c>
      <c r="J109" s="29"/>
      <c r="K109" s="30">
        <f t="shared" si="11"/>
        <v>0</v>
      </c>
      <c r="L109" s="28"/>
      <c r="M109" s="32"/>
      <c r="N109" s="33" t="e">
        <f>(I108+I109)/2</f>
        <v>#DIV/0!</v>
      </c>
      <c r="O109" s="181"/>
      <c r="P109" s="181"/>
      <c r="Q109" s="176"/>
    </row>
    <row r="110" spans="1:17" ht="16.5" thickBot="1">
      <c r="A110" s="173"/>
      <c r="B110" s="83"/>
      <c r="C110" s="79"/>
      <c r="D110" s="15">
        <v>1</v>
      </c>
      <c r="E110" s="5">
        <v>20</v>
      </c>
      <c r="F110" s="3"/>
      <c r="G110" s="3"/>
      <c r="H110" s="3">
        <f t="shared" si="9"/>
        <v>0</v>
      </c>
      <c r="I110" s="4" t="e">
        <f t="shared" si="10"/>
        <v>#DIV/0!</v>
      </c>
      <c r="J110" s="3"/>
      <c r="K110" s="3">
        <f t="shared" si="11"/>
        <v>0</v>
      </c>
      <c r="L110" s="5"/>
      <c r="M110" s="6">
        <f>J110+0.0277778</f>
        <v>0.0277778</v>
      </c>
      <c r="N110" s="7" t="e">
        <f>I110</f>
        <v>#DIV/0!</v>
      </c>
      <c r="O110" s="175" t="e">
        <f>N111</f>
        <v>#DIV/0!</v>
      </c>
      <c r="P110" s="177"/>
      <c r="Q110" s="177" t="e">
        <f>(O110*2-$H$3)*100/P110</f>
        <v>#DIV/0!</v>
      </c>
    </row>
    <row r="111" spans="1:17" ht="15.75" thickBot="1">
      <c r="A111" s="174"/>
      <c r="B111" s="84"/>
      <c r="C111" s="80"/>
      <c r="D111" s="17">
        <v>2</v>
      </c>
      <c r="E111" s="11">
        <v>10</v>
      </c>
      <c r="F111" s="8">
        <f>M110</f>
        <v>0.0277778</v>
      </c>
      <c r="G111" s="8"/>
      <c r="H111" s="9">
        <f t="shared" si="9"/>
        <v>-0.0277778</v>
      </c>
      <c r="I111" s="10" t="e">
        <f t="shared" si="10"/>
        <v>#NUM!</v>
      </c>
      <c r="J111" s="8"/>
      <c r="K111" s="9">
        <f t="shared" si="11"/>
        <v>0</v>
      </c>
      <c r="L111" s="11"/>
      <c r="M111" s="12"/>
      <c r="N111" s="13" t="e">
        <f>(I110+I111)/2</f>
        <v>#DIV/0!</v>
      </c>
      <c r="O111" s="176"/>
      <c r="P111" s="176"/>
      <c r="Q111" s="176"/>
    </row>
    <row r="112" spans="1:17" ht="16.5" thickBot="1">
      <c r="A112" s="178"/>
      <c r="B112" s="85"/>
      <c r="C112" s="81"/>
      <c r="D112" s="21">
        <v>1</v>
      </c>
      <c r="E112" s="22">
        <v>20</v>
      </c>
      <c r="F112" s="23"/>
      <c r="G112" s="23"/>
      <c r="H112" s="23">
        <f t="shared" si="9"/>
        <v>0</v>
      </c>
      <c r="I112" s="24" t="e">
        <f t="shared" si="10"/>
        <v>#DIV/0!</v>
      </c>
      <c r="J112" s="23"/>
      <c r="K112" s="23">
        <f t="shared" si="11"/>
        <v>0</v>
      </c>
      <c r="L112" s="22"/>
      <c r="M112" s="25">
        <f>J112+0.0277778</f>
        <v>0.0277778</v>
      </c>
      <c r="N112" s="26" t="e">
        <f>I112</f>
        <v>#DIV/0!</v>
      </c>
      <c r="O112" s="180" t="e">
        <f>N113</f>
        <v>#DIV/0!</v>
      </c>
      <c r="P112" s="182"/>
      <c r="Q112" s="177" t="e">
        <f>(O112*2-$H$3)*100/P112</f>
        <v>#DIV/0!</v>
      </c>
    </row>
    <row r="113" spans="1:17" ht="15.75" thickBot="1">
      <c r="A113" s="179"/>
      <c r="B113" s="86"/>
      <c r="C113" s="82"/>
      <c r="D113" s="27">
        <v>2</v>
      </c>
      <c r="E113" s="28">
        <v>10</v>
      </c>
      <c r="F113" s="29">
        <f>M112</f>
        <v>0.0277778</v>
      </c>
      <c r="G113" s="29"/>
      <c r="H113" s="30">
        <f t="shared" si="9"/>
        <v>-0.0277778</v>
      </c>
      <c r="I113" s="31" t="e">
        <f t="shared" si="10"/>
        <v>#NUM!</v>
      </c>
      <c r="J113" s="29"/>
      <c r="K113" s="30">
        <f t="shared" si="11"/>
        <v>0</v>
      </c>
      <c r="L113" s="28"/>
      <c r="M113" s="32"/>
      <c r="N113" s="33" t="e">
        <f>(I112+I113)/2</f>
        <v>#DIV/0!</v>
      </c>
      <c r="O113" s="181"/>
      <c r="P113" s="181"/>
      <c r="Q113" s="176"/>
    </row>
    <row r="114" spans="1:17" ht="16.5" thickBot="1">
      <c r="A114" s="173"/>
      <c r="B114" s="83"/>
      <c r="C114" s="79"/>
      <c r="D114" s="15">
        <v>1</v>
      </c>
      <c r="E114" s="5">
        <v>20</v>
      </c>
      <c r="F114" s="3"/>
      <c r="G114" s="3"/>
      <c r="H114" s="3">
        <f t="shared" si="9"/>
        <v>0</v>
      </c>
      <c r="I114" s="4" t="e">
        <f t="shared" si="10"/>
        <v>#DIV/0!</v>
      </c>
      <c r="J114" s="3"/>
      <c r="K114" s="3">
        <f t="shared" si="11"/>
        <v>0</v>
      </c>
      <c r="L114" s="5"/>
      <c r="M114" s="6">
        <f>J114+0.0277778</f>
        <v>0.0277778</v>
      </c>
      <c r="N114" s="7" t="e">
        <f>I114</f>
        <v>#DIV/0!</v>
      </c>
      <c r="O114" s="175" t="e">
        <f>N115</f>
        <v>#DIV/0!</v>
      </c>
      <c r="P114" s="177"/>
      <c r="Q114" s="177" t="e">
        <f>(O114*2-$H$3)*100/P114</f>
        <v>#DIV/0!</v>
      </c>
    </row>
    <row r="115" spans="1:17" ht="15.75" thickBot="1">
      <c r="A115" s="174"/>
      <c r="B115" s="84"/>
      <c r="C115" s="80"/>
      <c r="D115" s="17">
        <v>2</v>
      </c>
      <c r="E115" s="11">
        <v>10</v>
      </c>
      <c r="F115" s="8">
        <f>M114</f>
        <v>0.0277778</v>
      </c>
      <c r="G115" s="8"/>
      <c r="H115" s="9">
        <f t="shared" si="9"/>
        <v>-0.0277778</v>
      </c>
      <c r="I115" s="10" t="e">
        <f t="shared" si="10"/>
        <v>#NUM!</v>
      </c>
      <c r="J115" s="8"/>
      <c r="K115" s="9">
        <f t="shared" si="11"/>
        <v>0</v>
      </c>
      <c r="L115" s="11"/>
      <c r="M115" s="12"/>
      <c r="N115" s="13" t="e">
        <f>(I114+I115)/2</f>
        <v>#DIV/0!</v>
      </c>
      <c r="O115" s="176"/>
      <c r="P115" s="176"/>
      <c r="Q115" s="176"/>
    </row>
    <row r="116" spans="1:17" ht="16.5" thickBot="1">
      <c r="A116" s="178"/>
      <c r="B116" s="85"/>
      <c r="C116" s="81"/>
      <c r="D116" s="21">
        <v>1</v>
      </c>
      <c r="E116" s="22">
        <v>20</v>
      </c>
      <c r="F116" s="23"/>
      <c r="G116" s="23"/>
      <c r="H116" s="23">
        <f t="shared" si="9"/>
        <v>0</v>
      </c>
      <c r="I116" s="24" t="e">
        <f t="shared" si="10"/>
        <v>#DIV/0!</v>
      </c>
      <c r="J116" s="23"/>
      <c r="K116" s="23">
        <f t="shared" si="11"/>
        <v>0</v>
      </c>
      <c r="L116" s="22"/>
      <c r="M116" s="25">
        <f>J116+0.0277778</f>
        <v>0.0277778</v>
      </c>
      <c r="N116" s="26" t="e">
        <f>I116</f>
        <v>#DIV/0!</v>
      </c>
      <c r="O116" s="180" t="e">
        <f>N117</f>
        <v>#DIV/0!</v>
      </c>
      <c r="P116" s="182"/>
      <c r="Q116" s="177" t="e">
        <f>(O116*2-$H$3)*100/P116</f>
        <v>#DIV/0!</v>
      </c>
    </row>
    <row r="117" spans="1:17" ht="15.75" thickBot="1">
      <c r="A117" s="179"/>
      <c r="B117" s="86"/>
      <c r="C117" s="82"/>
      <c r="D117" s="27">
        <v>2</v>
      </c>
      <c r="E117" s="28">
        <v>10</v>
      </c>
      <c r="F117" s="29">
        <f>M116</f>
        <v>0.0277778</v>
      </c>
      <c r="G117" s="29"/>
      <c r="H117" s="30">
        <f t="shared" si="9"/>
        <v>-0.0277778</v>
      </c>
      <c r="I117" s="31" t="e">
        <f t="shared" si="10"/>
        <v>#NUM!</v>
      </c>
      <c r="J117" s="29"/>
      <c r="K117" s="30">
        <f t="shared" si="11"/>
        <v>0</v>
      </c>
      <c r="L117" s="28"/>
      <c r="M117" s="32"/>
      <c r="N117" s="33" t="e">
        <f>(I116+I117)/2</f>
        <v>#DIV/0!</v>
      </c>
      <c r="O117" s="181"/>
      <c r="P117" s="181"/>
      <c r="Q117" s="176"/>
    </row>
    <row r="118" spans="1:17" ht="16.5" thickBot="1">
      <c r="A118" s="173"/>
      <c r="B118" s="83"/>
      <c r="C118" s="79"/>
      <c r="D118" s="15">
        <v>1</v>
      </c>
      <c r="E118" s="5">
        <v>20</v>
      </c>
      <c r="F118" s="3"/>
      <c r="G118" s="3"/>
      <c r="H118" s="3">
        <f t="shared" si="9"/>
        <v>0</v>
      </c>
      <c r="I118" s="4" t="e">
        <f t="shared" si="10"/>
        <v>#DIV/0!</v>
      </c>
      <c r="J118" s="3"/>
      <c r="K118" s="3">
        <f t="shared" si="11"/>
        <v>0</v>
      </c>
      <c r="L118" s="5"/>
      <c r="M118" s="6">
        <f>J118+0.0277778</f>
        <v>0.0277778</v>
      </c>
      <c r="N118" s="7" t="e">
        <f>I118</f>
        <v>#DIV/0!</v>
      </c>
      <c r="O118" s="175" t="e">
        <f>N119</f>
        <v>#DIV/0!</v>
      </c>
      <c r="P118" s="177"/>
      <c r="Q118" s="177" t="e">
        <f>(O118*2-$H$3)*100/P118</f>
        <v>#DIV/0!</v>
      </c>
    </row>
    <row r="119" spans="1:17" ht="15.75" thickBot="1">
      <c r="A119" s="174"/>
      <c r="B119" s="84"/>
      <c r="C119" s="80"/>
      <c r="D119" s="17">
        <v>2</v>
      </c>
      <c r="E119" s="11">
        <v>10</v>
      </c>
      <c r="F119" s="8">
        <f>M118</f>
        <v>0.0277778</v>
      </c>
      <c r="G119" s="8"/>
      <c r="H119" s="9">
        <f t="shared" si="9"/>
        <v>-0.0277778</v>
      </c>
      <c r="I119" s="10" t="e">
        <f t="shared" si="10"/>
        <v>#NUM!</v>
      </c>
      <c r="J119" s="8"/>
      <c r="K119" s="9">
        <f t="shared" si="11"/>
        <v>0</v>
      </c>
      <c r="L119" s="11"/>
      <c r="M119" s="12"/>
      <c r="N119" s="13" t="e">
        <f>(I118+I119)/2</f>
        <v>#DIV/0!</v>
      </c>
      <c r="O119" s="176"/>
      <c r="P119" s="176"/>
      <c r="Q119" s="176"/>
    </row>
    <row r="120" spans="1:17" ht="16.5" thickBot="1">
      <c r="A120" s="178"/>
      <c r="B120" s="85"/>
      <c r="C120" s="81"/>
      <c r="D120" s="21">
        <v>1</v>
      </c>
      <c r="E120" s="22">
        <v>20</v>
      </c>
      <c r="F120" s="23"/>
      <c r="G120" s="23"/>
      <c r="H120" s="23">
        <f t="shared" si="9"/>
        <v>0</v>
      </c>
      <c r="I120" s="24" t="e">
        <f t="shared" si="10"/>
        <v>#DIV/0!</v>
      </c>
      <c r="J120" s="23"/>
      <c r="K120" s="23">
        <f t="shared" si="11"/>
        <v>0</v>
      </c>
      <c r="L120" s="22"/>
      <c r="M120" s="25">
        <f>J120+0.0277778</f>
        <v>0.0277778</v>
      </c>
      <c r="N120" s="26" t="e">
        <f>I120</f>
        <v>#DIV/0!</v>
      </c>
      <c r="O120" s="180" t="e">
        <f>N121</f>
        <v>#DIV/0!</v>
      </c>
      <c r="P120" s="182"/>
      <c r="Q120" s="177" t="e">
        <f>(O120*2-$H$3)*100/P120</f>
        <v>#DIV/0!</v>
      </c>
    </row>
    <row r="121" spans="1:17" ht="15.75" thickBot="1">
      <c r="A121" s="179"/>
      <c r="B121" s="86"/>
      <c r="C121" s="82"/>
      <c r="D121" s="27">
        <v>2</v>
      </c>
      <c r="E121" s="28">
        <v>10</v>
      </c>
      <c r="F121" s="29">
        <f>M120</f>
        <v>0.0277778</v>
      </c>
      <c r="G121" s="29"/>
      <c r="H121" s="30">
        <f t="shared" si="9"/>
        <v>-0.0277778</v>
      </c>
      <c r="I121" s="31" t="e">
        <f t="shared" si="10"/>
        <v>#NUM!</v>
      </c>
      <c r="J121" s="29"/>
      <c r="K121" s="30">
        <f t="shared" si="11"/>
        <v>0</v>
      </c>
      <c r="L121" s="28"/>
      <c r="M121" s="32"/>
      <c r="N121" s="33" t="e">
        <f>(I120+I121)/2</f>
        <v>#DIV/0!</v>
      </c>
      <c r="O121" s="181"/>
      <c r="P121" s="181"/>
      <c r="Q121" s="176"/>
    </row>
    <row r="122" spans="1:17" ht="16.5" thickBot="1">
      <c r="A122" s="173"/>
      <c r="B122" s="83"/>
      <c r="C122" s="79"/>
      <c r="D122" s="15">
        <v>1</v>
      </c>
      <c r="E122" s="5">
        <v>20</v>
      </c>
      <c r="F122" s="3"/>
      <c r="G122" s="3"/>
      <c r="H122" s="3">
        <f t="shared" si="9"/>
        <v>0</v>
      </c>
      <c r="I122" s="4" t="e">
        <f t="shared" si="10"/>
        <v>#DIV/0!</v>
      </c>
      <c r="J122" s="3"/>
      <c r="K122" s="3">
        <f t="shared" si="11"/>
        <v>0</v>
      </c>
      <c r="L122" s="5"/>
      <c r="M122" s="6">
        <f>J122+0.0277778</f>
        <v>0.0277778</v>
      </c>
      <c r="N122" s="7" t="e">
        <f>I122</f>
        <v>#DIV/0!</v>
      </c>
      <c r="O122" s="175" t="e">
        <f>N123</f>
        <v>#DIV/0!</v>
      </c>
      <c r="P122" s="177"/>
      <c r="Q122" s="177" t="e">
        <f>(O122*2-$H$3)*100/P122</f>
        <v>#DIV/0!</v>
      </c>
    </row>
    <row r="123" spans="1:17" ht="15.75" thickBot="1">
      <c r="A123" s="174"/>
      <c r="B123" s="84"/>
      <c r="C123" s="80"/>
      <c r="D123" s="17">
        <v>2</v>
      </c>
      <c r="E123" s="11">
        <v>10</v>
      </c>
      <c r="F123" s="8">
        <f>M122</f>
        <v>0.0277778</v>
      </c>
      <c r="G123" s="8"/>
      <c r="H123" s="9">
        <f t="shared" si="9"/>
        <v>-0.0277778</v>
      </c>
      <c r="I123" s="10" t="e">
        <f t="shared" si="10"/>
        <v>#NUM!</v>
      </c>
      <c r="J123" s="8"/>
      <c r="K123" s="9">
        <f t="shared" si="11"/>
        <v>0</v>
      </c>
      <c r="L123" s="11"/>
      <c r="M123" s="12"/>
      <c r="N123" s="13" t="e">
        <f>(I122+I123)/2</f>
        <v>#DIV/0!</v>
      </c>
      <c r="O123" s="176"/>
      <c r="P123" s="176"/>
      <c r="Q123" s="176"/>
    </row>
    <row r="124" spans="1:17" ht="16.5" thickBot="1">
      <c r="A124" s="178"/>
      <c r="B124" s="85"/>
      <c r="C124" s="81"/>
      <c r="D124" s="21">
        <v>1</v>
      </c>
      <c r="E124" s="22">
        <v>20</v>
      </c>
      <c r="F124" s="23"/>
      <c r="G124" s="23"/>
      <c r="H124" s="23">
        <f t="shared" si="9"/>
        <v>0</v>
      </c>
      <c r="I124" s="24" t="e">
        <f t="shared" si="10"/>
        <v>#DIV/0!</v>
      </c>
      <c r="J124" s="23"/>
      <c r="K124" s="23">
        <f t="shared" si="11"/>
        <v>0</v>
      </c>
      <c r="L124" s="22"/>
      <c r="M124" s="25">
        <f>J124+0.0277778</f>
        <v>0.0277778</v>
      </c>
      <c r="N124" s="26" t="e">
        <f>I124</f>
        <v>#DIV/0!</v>
      </c>
      <c r="O124" s="180" t="e">
        <f>N125</f>
        <v>#DIV/0!</v>
      </c>
      <c r="P124" s="182"/>
      <c r="Q124" s="177" t="e">
        <f>(O124*2-$H$3)*100/P124</f>
        <v>#DIV/0!</v>
      </c>
    </row>
    <row r="125" spans="1:17" ht="15.75" thickBot="1">
      <c r="A125" s="179"/>
      <c r="B125" s="86"/>
      <c r="C125" s="82"/>
      <c r="D125" s="27">
        <v>2</v>
      </c>
      <c r="E125" s="28">
        <v>10</v>
      </c>
      <c r="F125" s="29">
        <f>M124</f>
        <v>0.0277778</v>
      </c>
      <c r="G125" s="29"/>
      <c r="H125" s="30">
        <f t="shared" si="9"/>
        <v>-0.0277778</v>
      </c>
      <c r="I125" s="31" t="e">
        <f t="shared" si="10"/>
        <v>#NUM!</v>
      </c>
      <c r="J125" s="29"/>
      <c r="K125" s="30">
        <f t="shared" si="11"/>
        <v>0</v>
      </c>
      <c r="L125" s="28"/>
      <c r="M125" s="32"/>
      <c r="N125" s="33" t="e">
        <f>(I124+I125)/2</f>
        <v>#DIV/0!</v>
      </c>
      <c r="O125" s="181"/>
      <c r="P125" s="181"/>
      <c r="Q125" s="176"/>
    </row>
    <row r="126" spans="1:17" ht="16.5" thickBot="1">
      <c r="A126" s="173"/>
      <c r="B126" s="83"/>
      <c r="C126" s="79"/>
      <c r="D126" s="15">
        <v>1</v>
      </c>
      <c r="E126" s="5">
        <v>20</v>
      </c>
      <c r="F126" s="3"/>
      <c r="G126" s="3"/>
      <c r="H126" s="3">
        <f t="shared" si="9"/>
        <v>0</v>
      </c>
      <c r="I126" s="4" t="e">
        <f t="shared" si="10"/>
        <v>#DIV/0!</v>
      </c>
      <c r="J126" s="3"/>
      <c r="K126" s="3">
        <f t="shared" si="11"/>
        <v>0</v>
      </c>
      <c r="L126" s="5"/>
      <c r="M126" s="6">
        <f>J126+0.0277778</f>
        <v>0.0277778</v>
      </c>
      <c r="N126" s="7" t="e">
        <f>I126</f>
        <v>#DIV/0!</v>
      </c>
      <c r="O126" s="175" t="e">
        <f>N127</f>
        <v>#DIV/0!</v>
      </c>
      <c r="P126" s="177"/>
      <c r="Q126" s="177" t="e">
        <f>(O126*2-$H$3)*100/P126</f>
        <v>#DIV/0!</v>
      </c>
    </row>
    <row r="127" spans="1:17" ht="15.75" thickBot="1">
      <c r="A127" s="174"/>
      <c r="B127" s="84"/>
      <c r="C127" s="80"/>
      <c r="D127" s="17">
        <v>2</v>
      </c>
      <c r="E127" s="11">
        <v>10</v>
      </c>
      <c r="F127" s="8">
        <f>M126</f>
        <v>0.0277778</v>
      </c>
      <c r="G127" s="8"/>
      <c r="H127" s="9">
        <f t="shared" si="9"/>
        <v>-0.0277778</v>
      </c>
      <c r="I127" s="10" t="e">
        <f t="shared" si="10"/>
        <v>#NUM!</v>
      </c>
      <c r="J127" s="8"/>
      <c r="K127" s="9">
        <f t="shared" si="11"/>
        <v>0</v>
      </c>
      <c r="L127" s="11"/>
      <c r="M127" s="12"/>
      <c r="N127" s="13" t="e">
        <f>(I126+I127)/2</f>
        <v>#DIV/0!</v>
      </c>
      <c r="O127" s="176"/>
      <c r="P127" s="176"/>
      <c r="Q127" s="176"/>
    </row>
    <row r="128" spans="1:17" ht="16.5" thickBot="1">
      <c r="A128" s="178"/>
      <c r="B128" s="85"/>
      <c r="C128" s="81"/>
      <c r="D128" s="21">
        <v>1</v>
      </c>
      <c r="E128" s="22">
        <v>20</v>
      </c>
      <c r="F128" s="23"/>
      <c r="G128" s="23"/>
      <c r="H128" s="23">
        <f t="shared" si="9"/>
        <v>0</v>
      </c>
      <c r="I128" s="24" t="e">
        <f t="shared" si="10"/>
        <v>#DIV/0!</v>
      </c>
      <c r="J128" s="23"/>
      <c r="K128" s="23">
        <f t="shared" si="11"/>
        <v>0</v>
      </c>
      <c r="L128" s="22"/>
      <c r="M128" s="25">
        <f>J128+0.0277778</f>
        <v>0.0277778</v>
      </c>
      <c r="N128" s="26" t="e">
        <f>I128</f>
        <v>#DIV/0!</v>
      </c>
      <c r="O128" s="180" t="e">
        <f>N129</f>
        <v>#DIV/0!</v>
      </c>
      <c r="P128" s="182"/>
      <c r="Q128" s="177" t="e">
        <f>(O128*2-$H$3)*100/P128</f>
        <v>#DIV/0!</v>
      </c>
    </row>
    <row r="129" spans="1:17" ht="15.75" thickBot="1">
      <c r="A129" s="179"/>
      <c r="B129" s="86"/>
      <c r="C129" s="82"/>
      <c r="D129" s="27">
        <v>2</v>
      </c>
      <c r="E129" s="28">
        <v>10</v>
      </c>
      <c r="F129" s="29">
        <f>M128</f>
        <v>0.0277778</v>
      </c>
      <c r="G129" s="29"/>
      <c r="H129" s="30">
        <f t="shared" si="9"/>
        <v>-0.0277778</v>
      </c>
      <c r="I129" s="31" t="e">
        <f t="shared" si="10"/>
        <v>#NUM!</v>
      </c>
      <c r="J129" s="29"/>
      <c r="K129" s="30">
        <f t="shared" si="11"/>
        <v>0</v>
      </c>
      <c r="L129" s="28"/>
      <c r="M129" s="32"/>
      <c r="N129" s="33" t="e">
        <f>(I128+I129)/2</f>
        <v>#DIV/0!</v>
      </c>
      <c r="O129" s="181"/>
      <c r="P129" s="181"/>
      <c r="Q129" s="176"/>
    </row>
    <row r="130" spans="1:17" ht="16.5" thickBot="1">
      <c r="A130" s="173"/>
      <c r="B130" s="83"/>
      <c r="C130" s="79"/>
      <c r="D130" s="15">
        <v>1</v>
      </c>
      <c r="E130" s="5">
        <v>20</v>
      </c>
      <c r="F130" s="3"/>
      <c r="G130" s="3"/>
      <c r="H130" s="3">
        <f t="shared" si="9"/>
        <v>0</v>
      </c>
      <c r="I130" s="4" t="e">
        <f t="shared" si="10"/>
        <v>#DIV/0!</v>
      </c>
      <c r="J130" s="3"/>
      <c r="K130" s="3">
        <f t="shared" si="11"/>
        <v>0</v>
      </c>
      <c r="L130" s="5"/>
      <c r="M130" s="6">
        <f>J130+0.0277778</f>
        <v>0.0277778</v>
      </c>
      <c r="N130" s="7" t="e">
        <f>I130</f>
        <v>#DIV/0!</v>
      </c>
      <c r="O130" s="175" t="e">
        <f>N131</f>
        <v>#DIV/0!</v>
      </c>
      <c r="P130" s="177"/>
      <c r="Q130" s="177" t="e">
        <f>(O130*2-$H$3)*100/P130</f>
        <v>#DIV/0!</v>
      </c>
    </row>
    <row r="131" spans="1:17" ht="15.75" thickBot="1">
      <c r="A131" s="174"/>
      <c r="B131" s="84"/>
      <c r="C131" s="80"/>
      <c r="D131" s="17">
        <v>2</v>
      </c>
      <c r="E131" s="11">
        <v>10</v>
      </c>
      <c r="F131" s="8">
        <f>M130</f>
        <v>0.0277778</v>
      </c>
      <c r="G131" s="8"/>
      <c r="H131" s="9">
        <f t="shared" si="9"/>
        <v>-0.0277778</v>
      </c>
      <c r="I131" s="10" t="e">
        <f t="shared" si="10"/>
        <v>#NUM!</v>
      </c>
      <c r="J131" s="8"/>
      <c r="K131" s="9">
        <f t="shared" si="11"/>
        <v>0</v>
      </c>
      <c r="L131" s="11"/>
      <c r="M131" s="12"/>
      <c r="N131" s="13" t="e">
        <f>(I130+I131)/2</f>
        <v>#DIV/0!</v>
      </c>
      <c r="O131" s="176"/>
      <c r="P131" s="176"/>
      <c r="Q131" s="176"/>
    </row>
    <row r="132" spans="1:17" ht="16.5" thickBot="1">
      <c r="A132" s="178"/>
      <c r="B132" s="85"/>
      <c r="C132" s="81"/>
      <c r="D132" s="21">
        <v>1</v>
      </c>
      <c r="E132" s="22">
        <v>20</v>
      </c>
      <c r="F132" s="23"/>
      <c r="G132" s="23"/>
      <c r="H132" s="23">
        <f t="shared" si="9"/>
        <v>0</v>
      </c>
      <c r="I132" s="24" t="e">
        <f t="shared" si="10"/>
        <v>#DIV/0!</v>
      </c>
      <c r="J132" s="23"/>
      <c r="K132" s="23">
        <f t="shared" si="11"/>
        <v>0</v>
      </c>
      <c r="L132" s="22"/>
      <c r="M132" s="25">
        <f>J132+0.0277778</f>
        <v>0.0277778</v>
      </c>
      <c r="N132" s="26" t="e">
        <f>I132</f>
        <v>#DIV/0!</v>
      </c>
      <c r="O132" s="180" t="e">
        <f>N133</f>
        <v>#DIV/0!</v>
      </c>
      <c r="P132" s="182"/>
      <c r="Q132" s="177" t="e">
        <f>(O132*2-$H$3)*100/P132</f>
        <v>#DIV/0!</v>
      </c>
    </row>
    <row r="133" spans="1:17" ht="15.75" thickBot="1">
      <c r="A133" s="179"/>
      <c r="B133" s="86"/>
      <c r="C133" s="82"/>
      <c r="D133" s="27">
        <v>2</v>
      </c>
      <c r="E133" s="28">
        <v>10</v>
      </c>
      <c r="F133" s="29">
        <f>M132</f>
        <v>0.0277778</v>
      </c>
      <c r="G133" s="29"/>
      <c r="H133" s="30">
        <f t="shared" si="9"/>
        <v>-0.0277778</v>
      </c>
      <c r="I133" s="31" t="e">
        <f t="shared" si="10"/>
        <v>#NUM!</v>
      </c>
      <c r="J133" s="29"/>
      <c r="K133" s="30">
        <f t="shared" si="11"/>
        <v>0</v>
      </c>
      <c r="L133" s="28"/>
      <c r="M133" s="32"/>
      <c r="N133" s="33" t="e">
        <f>(I132+I133)/2</f>
        <v>#DIV/0!</v>
      </c>
      <c r="O133" s="181"/>
      <c r="P133" s="181"/>
      <c r="Q133" s="176"/>
    </row>
    <row r="134" spans="1:17" ht="16.5" thickBot="1">
      <c r="A134" s="173"/>
      <c r="B134" s="83"/>
      <c r="C134" s="79"/>
      <c r="D134" s="15">
        <v>1</v>
      </c>
      <c r="E134" s="5">
        <v>20</v>
      </c>
      <c r="F134" s="3"/>
      <c r="G134" s="3"/>
      <c r="H134" s="3">
        <f aca="true" t="shared" si="12" ref="H134:H145">G134-F134</f>
        <v>0</v>
      </c>
      <c r="I134" s="4" t="e">
        <f aca="true" t="shared" si="13" ref="I134:I145">E134/(SECOND(H134)+MINUTE(H134)*60+HOUR(H134)*3600)*3600</f>
        <v>#DIV/0!</v>
      </c>
      <c r="J134" s="3"/>
      <c r="K134" s="3">
        <f aca="true" t="shared" si="14" ref="K134:K145">J134-G134</f>
        <v>0</v>
      </c>
      <c r="L134" s="5"/>
      <c r="M134" s="6">
        <f>J134+0.0277778</f>
        <v>0.0277778</v>
      </c>
      <c r="N134" s="7" t="e">
        <f>I134</f>
        <v>#DIV/0!</v>
      </c>
      <c r="O134" s="175" t="e">
        <f>N135</f>
        <v>#DIV/0!</v>
      </c>
      <c r="P134" s="177"/>
      <c r="Q134" s="177" t="e">
        <f>(O134*2-$H$3)*100/P134</f>
        <v>#DIV/0!</v>
      </c>
    </row>
    <row r="135" spans="1:17" ht="15.75" thickBot="1">
      <c r="A135" s="174"/>
      <c r="B135" s="84"/>
      <c r="C135" s="80"/>
      <c r="D135" s="17">
        <v>2</v>
      </c>
      <c r="E135" s="11">
        <v>10</v>
      </c>
      <c r="F135" s="8">
        <f>M134</f>
        <v>0.0277778</v>
      </c>
      <c r="G135" s="8"/>
      <c r="H135" s="9">
        <f t="shared" si="12"/>
        <v>-0.0277778</v>
      </c>
      <c r="I135" s="10" t="e">
        <f t="shared" si="13"/>
        <v>#NUM!</v>
      </c>
      <c r="J135" s="8"/>
      <c r="K135" s="9">
        <f t="shared" si="14"/>
        <v>0</v>
      </c>
      <c r="L135" s="11"/>
      <c r="M135" s="12"/>
      <c r="N135" s="13" t="e">
        <f>(I134+I135)/2</f>
        <v>#DIV/0!</v>
      </c>
      <c r="O135" s="176"/>
      <c r="P135" s="176"/>
      <c r="Q135" s="176"/>
    </row>
    <row r="136" spans="1:17" ht="16.5" thickBot="1">
      <c r="A136" s="178"/>
      <c r="B136" s="85"/>
      <c r="C136" s="81"/>
      <c r="D136" s="21">
        <v>1</v>
      </c>
      <c r="E136" s="22">
        <v>20</v>
      </c>
      <c r="F136" s="23"/>
      <c r="G136" s="23"/>
      <c r="H136" s="23">
        <f t="shared" si="12"/>
        <v>0</v>
      </c>
      <c r="I136" s="24" t="e">
        <f t="shared" si="13"/>
        <v>#DIV/0!</v>
      </c>
      <c r="J136" s="23"/>
      <c r="K136" s="23">
        <f t="shared" si="14"/>
        <v>0</v>
      </c>
      <c r="L136" s="22"/>
      <c r="M136" s="25">
        <f>J136+0.0277778</f>
        <v>0.0277778</v>
      </c>
      <c r="N136" s="26" t="e">
        <f>I136</f>
        <v>#DIV/0!</v>
      </c>
      <c r="O136" s="180" t="e">
        <f>N137</f>
        <v>#DIV/0!</v>
      </c>
      <c r="P136" s="182"/>
      <c r="Q136" s="177" t="e">
        <f>(O136*2-$H$3)*100/P136</f>
        <v>#DIV/0!</v>
      </c>
    </row>
    <row r="137" spans="1:17" ht="15.75" thickBot="1">
      <c r="A137" s="179"/>
      <c r="B137" s="86"/>
      <c r="C137" s="82"/>
      <c r="D137" s="27">
        <v>2</v>
      </c>
      <c r="E137" s="28">
        <v>10</v>
      </c>
      <c r="F137" s="29">
        <f>M136</f>
        <v>0.0277778</v>
      </c>
      <c r="G137" s="29"/>
      <c r="H137" s="30">
        <f t="shared" si="12"/>
        <v>-0.0277778</v>
      </c>
      <c r="I137" s="31" t="e">
        <f t="shared" si="13"/>
        <v>#NUM!</v>
      </c>
      <c r="J137" s="29"/>
      <c r="K137" s="30">
        <f t="shared" si="14"/>
        <v>0</v>
      </c>
      <c r="L137" s="28"/>
      <c r="M137" s="32"/>
      <c r="N137" s="33" t="e">
        <f>(I136+I137)/2</f>
        <v>#DIV/0!</v>
      </c>
      <c r="O137" s="181"/>
      <c r="P137" s="181"/>
      <c r="Q137" s="176"/>
    </row>
    <row r="138" spans="1:17" ht="16.5" thickBot="1">
      <c r="A138" s="173"/>
      <c r="B138" s="83"/>
      <c r="C138" s="79"/>
      <c r="D138" s="15">
        <v>1</v>
      </c>
      <c r="E138" s="5">
        <v>20</v>
      </c>
      <c r="F138" s="3"/>
      <c r="G138" s="3"/>
      <c r="H138" s="3">
        <f t="shared" si="12"/>
        <v>0</v>
      </c>
      <c r="I138" s="4" t="e">
        <f t="shared" si="13"/>
        <v>#DIV/0!</v>
      </c>
      <c r="J138" s="3"/>
      <c r="K138" s="3">
        <f t="shared" si="14"/>
        <v>0</v>
      </c>
      <c r="L138" s="5"/>
      <c r="M138" s="6">
        <f>J138+0.0277778</f>
        <v>0.0277778</v>
      </c>
      <c r="N138" s="7" t="e">
        <f>I138</f>
        <v>#DIV/0!</v>
      </c>
      <c r="O138" s="175" t="e">
        <f>N139</f>
        <v>#DIV/0!</v>
      </c>
      <c r="P138" s="177"/>
      <c r="Q138" s="177" t="e">
        <f>(O138*2-$H$3)*100/P138</f>
        <v>#DIV/0!</v>
      </c>
    </row>
    <row r="139" spans="1:17" ht="15.75" thickBot="1">
      <c r="A139" s="174"/>
      <c r="B139" s="84"/>
      <c r="C139" s="80"/>
      <c r="D139" s="17">
        <v>2</v>
      </c>
      <c r="E139" s="11">
        <v>10</v>
      </c>
      <c r="F139" s="8">
        <f>M138</f>
        <v>0.0277778</v>
      </c>
      <c r="G139" s="8"/>
      <c r="H139" s="9">
        <f t="shared" si="12"/>
        <v>-0.0277778</v>
      </c>
      <c r="I139" s="10" t="e">
        <f t="shared" si="13"/>
        <v>#NUM!</v>
      </c>
      <c r="J139" s="8"/>
      <c r="K139" s="9">
        <f t="shared" si="14"/>
        <v>0</v>
      </c>
      <c r="L139" s="11"/>
      <c r="M139" s="12"/>
      <c r="N139" s="13" t="e">
        <f>(I138+I139)/2</f>
        <v>#DIV/0!</v>
      </c>
      <c r="O139" s="176"/>
      <c r="P139" s="176"/>
      <c r="Q139" s="176"/>
    </row>
    <row r="140" spans="1:17" ht="16.5" thickBot="1">
      <c r="A140" s="178"/>
      <c r="B140" s="85"/>
      <c r="C140" s="81"/>
      <c r="D140" s="21">
        <v>1</v>
      </c>
      <c r="E140" s="22">
        <v>20</v>
      </c>
      <c r="F140" s="23"/>
      <c r="G140" s="23"/>
      <c r="H140" s="23">
        <f t="shared" si="12"/>
        <v>0</v>
      </c>
      <c r="I140" s="24" t="e">
        <f t="shared" si="13"/>
        <v>#DIV/0!</v>
      </c>
      <c r="J140" s="23"/>
      <c r="K140" s="23">
        <f t="shared" si="14"/>
        <v>0</v>
      </c>
      <c r="L140" s="22"/>
      <c r="M140" s="25">
        <f>J140+0.0277778</f>
        <v>0.0277778</v>
      </c>
      <c r="N140" s="26" t="e">
        <f>I140</f>
        <v>#DIV/0!</v>
      </c>
      <c r="O140" s="180" t="e">
        <f>N141</f>
        <v>#DIV/0!</v>
      </c>
      <c r="P140" s="182"/>
      <c r="Q140" s="177" t="e">
        <f>(O140*2-$H$3)*100/P140</f>
        <v>#DIV/0!</v>
      </c>
    </row>
    <row r="141" spans="1:17" ht="15.75" thickBot="1">
      <c r="A141" s="179"/>
      <c r="B141" s="86"/>
      <c r="C141" s="82"/>
      <c r="D141" s="27">
        <v>2</v>
      </c>
      <c r="E141" s="28">
        <v>10</v>
      </c>
      <c r="F141" s="29">
        <f>M140</f>
        <v>0.0277778</v>
      </c>
      <c r="G141" s="29"/>
      <c r="H141" s="30">
        <f t="shared" si="12"/>
        <v>-0.0277778</v>
      </c>
      <c r="I141" s="31" t="e">
        <f t="shared" si="13"/>
        <v>#NUM!</v>
      </c>
      <c r="J141" s="29"/>
      <c r="K141" s="30">
        <f t="shared" si="14"/>
        <v>0</v>
      </c>
      <c r="L141" s="28"/>
      <c r="M141" s="32"/>
      <c r="N141" s="33" t="e">
        <f>(I140+I141)/2</f>
        <v>#DIV/0!</v>
      </c>
      <c r="O141" s="181"/>
      <c r="P141" s="181"/>
      <c r="Q141" s="176"/>
    </row>
    <row r="142" spans="1:17" ht="16.5" thickBot="1">
      <c r="A142" s="173"/>
      <c r="B142" s="83"/>
      <c r="C142" s="79"/>
      <c r="D142" s="15">
        <v>1</v>
      </c>
      <c r="E142" s="5">
        <v>20</v>
      </c>
      <c r="F142" s="3"/>
      <c r="G142" s="3"/>
      <c r="H142" s="3">
        <f t="shared" si="12"/>
        <v>0</v>
      </c>
      <c r="I142" s="4" t="e">
        <f t="shared" si="13"/>
        <v>#DIV/0!</v>
      </c>
      <c r="J142" s="3"/>
      <c r="K142" s="3">
        <f t="shared" si="14"/>
        <v>0</v>
      </c>
      <c r="L142" s="5"/>
      <c r="M142" s="6">
        <f>J142+0.0277778</f>
        <v>0.0277778</v>
      </c>
      <c r="N142" s="7" t="e">
        <f>I142</f>
        <v>#DIV/0!</v>
      </c>
      <c r="O142" s="175" t="e">
        <f>N143</f>
        <v>#DIV/0!</v>
      </c>
      <c r="P142" s="177"/>
      <c r="Q142" s="177" t="e">
        <f>(O142*2-$H$3)*100/P142</f>
        <v>#DIV/0!</v>
      </c>
    </row>
    <row r="143" spans="1:17" ht="15.75" thickBot="1">
      <c r="A143" s="174"/>
      <c r="B143" s="84"/>
      <c r="C143" s="80"/>
      <c r="D143" s="17">
        <v>2</v>
      </c>
      <c r="E143" s="11">
        <v>10</v>
      </c>
      <c r="F143" s="8">
        <f>M142</f>
        <v>0.0277778</v>
      </c>
      <c r="G143" s="8"/>
      <c r="H143" s="9">
        <f t="shared" si="12"/>
        <v>-0.0277778</v>
      </c>
      <c r="I143" s="10" t="e">
        <f t="shared" si="13"/>
        <v>#NUM!</v>
      </c>
      <c r="J143" s="8"/>
      <c r="K143" s="9">
        <f t="shared" si="14"/>
        <v>0</v>
      </c>
      <c r="L143" s="11"/>
      <c r="M143" s="12"/>
      <c r="N143" s="13" t="e">
        <f>(I142+I143)/2</f>
        <v>#DIV/0!</v>
      </c>
      <c r="O143" s="176"/>
      <c r="P143" s="176"/>
      <c r="Q143" s="176"/>
    </row>
    <row r="144" spans="1:17" ht="16.5" thickBot="1">
      <c r="A144" s="178"/>
      <c r="B144" s="85"/>
      <c r="C144" s="81"/>
      <c r="D144" s="21">
        <v>1</v>
      </c>
      <c r="E144" s="22">
        <v>20</v>
      </c>
      <c r="F144" s="23"/>
      <c r="G144" s="23"/>
      <c r="H144" s="23">
        <f t="shared" si="12"/>
        <v>0</v>
      </c>
      <c r="I144" s="24" t="e">
        <f t="shared" si="13"/>
        <v>#DIV/0!</v>
      </c>
      <c r="J144" s="23"/>
      <c r="K144" s="23">
        <f t="shared" si="14"/>
        <v>0</v>
      </c>
      <c r="L144" s="22"/>
      <c r="M144" s="25">
        <f>J144+0.0277778</f>
        <v>0.0277778</v>
      </c>
      <c r="N144" s="26" t="e">
        <f>I144</f>
        <v>#DIV/0!</v>
      </c>
      <c r="O144" s="180" t="e">
        <f>N145</f>
        <v>#DIV/0!</v>
      </c>
      <c r="P144" s="182"/>
      <c r="Q144" s="177" t="e">
        <f>(O144*2-$H$3)*100/P144</f>
        <v>#DIV/0!</v>
      </c>
    </row>
    <row r="145" spans="1:17" ht="15.75" thickBot="1">
      <c r="A145" s="179"/>
      <c r="B145" s="86"/>
      <c r="C145" s="82"/>
      <c r="D145" s="27">
        <v>2</v>
      </c>
      <c r="E145" s="28">
        <v>10</v>
      </c>
      <c r="F145" s="29">
        <f>M144</f>
        <v>0.0277778</v>
      </c>
      <c r="G145" s="29"/>
      <c r="H145" s="30">
        <f t="shared" si="12"/>
        <v>-0.0277778</v>
      </c>
      <c r="I145" s="31" t="e">
        <f t="shared" si="13"/>
        <v>#NUM!</v>
      </c>
      <c r="J145" s="29"/>
      <c r="K145" s="30">
        <f t="shared" si="14"/>
        <v>0</v>
      </c>
      <c r="L145" s="28"/>
      <c r="M145" s="32"/>
      <c r="N145" s="33" t="e">
        <f>(I144+I145)/2</f>
        <v>#DIV/0!</v>
      </c>
      <c r="O145" s="181"/>
      <c r="P145" s="181"/>
      <c r="Q145" s="176"/>
    </row>
  </sheetData>
  <sheetProtection/>
  <autoFilter ref="Q1:Q145"/>
  <mergeCells count="288">
    <mergeCell ref="A1:C1"/>
    <mergeCell ref="O6:O7"/>
    <mergeCell ref="A2:C2"/>
    <mergeCell ref="A3:C3"/>
    <mergeCell ref="A4:C4"/>
    <mergeCell ref="E2:G2"/>
    <mergeCell ref="E3:G3"/>
    <mergeCell ref="A6:A7"/>
    <mergeCell ref="N1:O4"/>
    <mergeCell ref="J1:L4"/>
    <mergeCell ref="A8:A9"/>
    <mergeCell ref="A10:A11"/>
    <mergeCell ref="A12:A13"/>
    <mergeCell ref="P6:P7"/>
    <mergeCell ref="Q6:Q7"/>
    <mergeCell ref="O8:O9"/>
    <mergeCell ref="P8:P9"/>
    <mergeCell ref="Q8:Q9"/>
    <mergeCell ref="O10:O11"/>
    <mergeCell ref="P10:P11"/>
    <mergeCell ref="P12:P13"/>
    <mergeCell ref="Q12:Q13"/>
    <mergeCell ref="Q10:Q11"/>
    <mergeCell ref="A14:A15"/>
    <mergeCell ref="O14:O15"/>
    <mergeCell ref="P14:P15"/>
    <mergeCell ref="Q14:Q15"/>
    <mergeCell ref="A16:A17"/>
    <mergeCell ref="O16:O17"/>
    <mergeCell ref="P16:P17"/>
    <mergeCell ref="Q16:Q17"/>
    <mergeCell ref="O12:O13"/>
    <mergeCell ref="A24:A25"/>
    <mergeCell ref="O24:O25"/>
    <mergeCell ref="P24:P25"/>
    <mergeCell ref="Q24:Q25"/>
    <mergeCell ref="A18:A19"/>
    <mergeCell ref="O18:O19"/>
    <mergeCell ref="P18:P19"/>
    <mergeCell ref="Q18:Q19"/>
    <mergeCell ref="A20:A21"/>
    <mergeCell ref="O20:O21"/>
    <mergeCell ref="A22:A23"/>
    <mergeCell ref="O22:O23"/>
    <mergeCell ref="P22:P23"/>
    <mergeCell ref="Q22:Q23"/>
    <mergeCell ref="P20:P21"/>
    <mergeCell ref="Q20:Q21"/>
    <mergeCell ref="A40:A41"/>
    <mergeCell ref="O40:O41"/>
    <mergeCell ref="P40:P41"/>
    <mergeCell ref="Q40:Q41"/>
    <mergeCell ref="A26:A27"/>
    <mergeCell ref="O26:O27"/>
    <mergeCell ref="P26:P27"/>
    <mergeCell ref="Q26:Q27"/>
    <mergeCell ref="A28:A29"/>
    <mergeCell ref="O28:O29"/>
    <mergeCell ref="P28:P29"/>
    <mergeCell ref="Q28:Q29"/>
    <mergeCell ref="A30:A31"/>
    <mergeCell ref="O30:O31"/>
    <mergeCell ref="P30:P31"/>
    <mergeCell ref="Q30:Q31"/>
    <mergeCell ref="A32:A33"/>
    <mergeCell ref="O32:O33"/>
    <mergeCell ref="P32:P33"/>
    <mergeCell ref="Q32:Q33"/>
    <mergeCell ref="A34:A35"/>
    <mergeCell ref="O34:O35"/>
    <mergeCell ref="P34:P35"/>
    <mergeCell ref="Q34:Q35"/>
    <mergeCell ref="A36:A37"/>
    <mergeCell ref="O36:O37"/>
    <mergeCell ref="P36:P37"/>
    <mergeCell ref="Q36:Q37"/>
    <mergeCell ref="A38:A39"/>
    <mergeCell ref="O38:O39"/>
    <mergeCell ref="P38:P39"/>
    <mergeCell ref="Q38:Q39"/>
    <mergeCell ref="A56:A57"/>
    <mergeCell ref="O56:O57"/>
    <mergeCell ref="P56:P57"/>
    <mergeCell ref="Q56:Q57"/>
    <mergeCell ref="A42:A43"/>
    <mergeCell ref="O42:O43"/>
    <mergeCell ref="P42:P43"/>
    <mergeCell ref="Q42:Q43"/>
    <mergeCell ref="A44:A45"/>
    <mergeCell ref="O44:O45"/>
    <mergeCell ref="P44:P45"/>
    <mergeCell ref="Q44:Q45"/>
    <mergeCell ref="A46:A47"/>
    <mergeCell ref="O46:O47"/>
    <mergeCell ref="P46:P47"/>
    <mergeCell ref="Q46:Q47"/>
    <mergeCell ref="A48:A49"/>
    <mergeCell ref="O48:O49"/>
    <mergeCell ref="P48:P49"/>
    <mergeCell ref="Q48:Q49"/>
    <mergeCell ref="A50:A51"/>
    <mergeCell ref="O50:O51"/>
    <mergeCell ref="P50:P51"/>
    <mergeCell ref="Q50:Q51"/>
    <mergeCell ref="A52:A53"/>
    <mergeCell ref="O52:O53"/>
    <mergeCell ref="P52:P53"/>
    <mergeCell ref="Q52:Q53"/>
    <mergeCell ref="A54:A55"/>
    <mergeCell ref="O54:O55"/>
    <mergeCell ref="P54:P55"/>
    <mergeCell ref="Q54:Q55"/>
    <mergeCell ref="A72:A73"/>
    <mergeCell ref="O72:O73"/>
    <mergeCell ref="P72:P73"/>
    <mergeCell ref="Q72:Q73"/>
    <mergeCell ref="A58:A59"/>
    <mergeCell ref="O58:O59"/>
    <mergeCell ref="P58:P59"/>
    <mergeCell ref="Q58:Q59"/>
    <mergeCell ref="A60:A61"/>
    <mergeCell ref="O60:O61"/>
    <mergeCell ref="P60:P61"/>
    <mergeCell ref="Q60:Q61"/>
    <mergeCell ref="A62:A63"/>
    <mergeCell ref="O62:O63"/>
    <mergeCell ref="P62:P63"/>
    <mergeCell ref="Q62:Q63"/>
    <mergeCell ref="A64:A65"/>
    <mergeCell ref="O64:O65"/>
    <mergeCell ref="P64:P65"/>
    <mergeCell ref="Q64:Q65"/>
    <mergeCell ref="A66:A67"/>
    <mergeCell ref="O66:O67"/>
    <mergeCell ref="P66:P67"/>
    <mergeCell ref="Q66:Q67"/>
    <mergeCell ref="A68:A69"/>
    <mergeCell ref="O68:O69"/>
    <mergeCell ref="P68:P69"/>
    <mergeCell ref="Q68:Q69"/>
    <mergeCell ref="A70:A71"/>
    <mergeCell ref="O70:O71"/>
    <mergeCell ref="P70:P71"/>
    <mergeCell ref="Q70:Q71"/>
    <mergeCell ref="A88:A89"/>
    <mergeCell ref="O88:O89"/>
    <mergeCell ref="P88:P89"/>
    <mergeCell ref="Q88:Q89"/>
    <mergeCell ref="A74:A75"/>
    <mergeCell ref="O74:O75"/>
    <mergeCell ref="P74:P75"/>
    <mergeCell ref="Q74:Q75"/>
    <mergeCell ref="A76:A77"/>
    <mergeCell ref="O76:O77"/>
    <mergeCell ref="P76:P77"/>
    <mergeCell ref="Q76:Q77"/>
    <mergeCell ref="A78:A79"/>
    <mergeCell ref="O78:O79"/>
    <mergeCell ref="P78:P79"/>
    <mergeCell ref="Q78:Q79"/>
    <mergeCell ref="A80:A81"/>
    <mergeCell ref="O80:O81"/>
    <mergeCell ref="P80:P81"/>
    <mergeCell ref="Q80:Q81"/>
    <mergeCell ref="A82:A83"/>
    <mergeCell ref="O82:O83"/>
    <mergeCell ref="P82:P83"/>
    <mergeCell ref="Q82:Q83"/>
    <mergeCell ref="A84:A85"/>
    <mergeCell ref="O84:O85"/>
    <mergeCell ref="P84:P85"/>
    <mergeCell ref="Q84:Q85"/>
    <mergeCell ref="A86:A87"/>
    <mergeCell ref="O86:O87"/>
    <mergeCell ref="P86:P87"/>
    <mergeCell ref="Q86:Q87"/>
    <mergeCell ref="A104:A105"/>
    <mergeCell ref="O104:O105"/>
    <mergeCell ref="P104:P105"/>
    <mergeCell ref="Q104:Q105"/>
    <mergeCell ref="A90:A91"/>
    <mergeCell ref="O90:O91"/>
    <mergeCell ref="P90:P91"/>
    <mergeCell ref="Q90:Q91"/>
    <mergeCell ref="A92:A93"/>
    <mergeCell ref="O92:O93"/>
    <mergeCell ref="P92:P93"/>
    <mergeCell ref="Q92:Q93"/>
    <mergeCell ref="A94:A95"/>
    <mergeCell ref="O94:O95"/>
    <mergeCell ref="P94:P95"/>
    <mergeCell ref="Q94:Q95"/>
    <mergeCell ref="A96:A97"/>
    <mergeCell ref="O96:O97"/>
    <mergeCell ref="P96:P97"/>
    <mergeCell ref="Q96:Q97"/>
    <mergeCell ref="A98:A99"/>
    <mergeCell ref="O98:O99"/>
    <mergeCell ref="P98:P99"/>
    <mergeCell ref="Q98:Q99"/>
    <mergeCell ref="A100:A101"/>
    <mergeCell ref="O100:O101"/>
    <mergeCell ref="P100:P101"/>
    <mergeCell ref="Q100:Q101"/>
    <mergeCell ref="A102:A103"/>
    <mergeCell ref="O102:O103"/>
    <mergeCell ref="P102:P103"/>
    <mergeCell ref="Q102:Q103"/>
    <mergeCell ref="A120:A121"/>
    <mergeCell ref="O120:O121"/>
    <mergeCell ref="P120:P121"/>
    <mergeCell ref="Q120:Q121"/>
    <mergeCell ref="A106:A107"/>
    <mergeCell ref="O106:O107"/>
    <mergeCell ref="P106:P107"/>
    <mergeCell ref="Q106:Q107"/>
    <mergeCell ref="A108:A109"/>
    <mergeCell ref="O108:O109"/>
    <mergeCell ref="P108:P109"/>
    <mergeCell ref="Q108:Q109"/>
    <mergeCell ref="A110:A111"/>
    <mergeCell ref="O110:O111"/>
    <mergeCell ref="P110:P111"/>
    <mergeCell ref="Q110:Q111"/>
    <mergeCell ref="A112:A113"/>
    <mergeCell ref="O112:O113"/>
    <mergeCell ref="P112:P113"/>
    <mergeCell ref="Q112:Q113"/>
    <mergeCell ref="A114:A115"/>
    <mergeCell ref="O114:O115"/>
    <mergeCell ref="P114:P115"/>
    <mergeCell ref="Q114:Q115"/>
    <mergeCell ref="A116:A117"/>
    <mergeCell ref="O116:O117"/>
    <mergeCell ref="P116:P117"/>
    <mergeCell ref="Q116:Q117"/>
    <mergeCell ref="A118:A119"/>
    <mergeCell ref="O118:O119"/>
    <mergeCell ref="P118:P119"/>
    <mergeCell ref="Q118:Q119"/>
    <mergeCell ref="A130:A131"/>
    <mergeCell ref="O130:O131"/>
    <mergeCell ref="P130:P131"/>
    <mergeCell ref="Q130:Q131"/>
    <mergeCell ref="A132:A133"/>
    <mergeCell ref="O132:O133"/>
    <mergeCell ref="P132:P133"/>
    <mergeCell ref="Q132:Q133"/>
    <mergeCell ref="A122:A123"/>
    <mergeCell ref="O122:O123"/>
    <mergeCell ref="P122:P123"/>
    <mergeCell ref="Q122:Q123"/>
    <mergeCell ref="A124:A125"/>
    <mergeCell ref="O124:O125"/>
    <mergeCell ref="P124:P125"/>
    <mergeCell ref="Q124:Q125"/>
    <mergeCell ref="A126:A127"/>
    <mergeCell ref="O126:O127"/>
    <mergeCell ref="P126:P127"/>
    <mergeCell ref="Q126:Q127"/>
    <mergeCell ref="A128:A129"/>
    <mergeCell ref="O128:O129"/>
    <mergeCell ref="P128:P129"/>
    <mergeCell ref="Q128:Q129"/>
    <mergeCell ref="A140:A141"/>
    <mergeCell ref="O140:O141"/>
    <mergeCell ref="P140:P141"/>
    <mergeCell ref="Q140:Q141"/>
    <mergeCell ref="A142:A143"/>
    <mergeCell ref="O142:O143"/>
    <mergeCell ref="P142:P143"/>
    <mergeCell ref="Q142:Q143"/>
    <mergeCell ref="A144:A145"/>
    <mergeCell ref="O144:O145"/>
    <mergeCell ref="P144:P145"/>
    <mergeCell ref="Q144:Q145"/>
    <mergeCell ref="A134:A135"/>
    <mergeCell ref="O134:O135"/>
    <mergeCell ref="P134:P135"/>
    <mergeCell ref="Q134:Q135"/>
    <mergeCell ref="A136:A137"/>
    <mergeCell ref="O136:O137"/>
    <mergeCell ref="P136:P137"/>
    <mergeCell ref="Q136:Q137"/>
    <mergeCell ref="A138:A139"/>
    <mergeCell ref="O138:O139"/>
    <mergeCell ref="P138:P139"/>
    <mergeCell ref="Q138:Q139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C1">
      <selection activeCell="H6" sqref="H6"/>
    </sheetView>
  </sheetViews>
  <sheetFormatPr defaultColWidth="9.140625" defaultRowHeight="15"/>
  <cols>
    <col min="1" max="1" width="17.7109375" style="0" customWidth="1"/>
    <col min="2" max="2" width="31.7109375" style="0" customWidth="1"/>
    <col min="3" max="3" width="36.28125" style="0" customWidth="1"/>
    <col min="6" max="6" width="14.421875" style="0" customWidth="1"/>
    <col min="7" max="7" width="16.7109375" style="0" customWidth="1"/>
    <col min="8" max="8" width="14.57421875" style="0" customWidth="1"/>
    <col min="9" max="9" width="30.57421875" style="0" customWidth="1"/>
    <col min="10" max="10" width="17.57421875" style="0" customWidth="1"/>
    <col min="11" max="11" width="22.140625" style="0" customWidth="1"/>
    <col min="12" max="12" width="26.8515625" style="0" customWidth="1"/>
    <col min="13" max="13" width="23.8515625" style="0" customWidth="1"/>
    <col min="14" max="14" width="31.57421875" style="0" customWidth="1"/>
    <col min="15" max="15" width="35.421875" style="0" customWidth="1"/>
    <col min="16" max="16" width="32.7109375" style="0" customWidth="1"/>
    <col min="17" max="17" width="17.00390625" style="0" customWidth="1"/>
  </cols>
  <sheetData>
    <row r="1" spans="1:16" ht="15.75" thickBot="1">
      <c r="A1" s="198" t="s">
        <v>12</v>
      </c>
      <c r="B1" s="198"/>
      <c r="C1" s="198"/>
      <c r="I1" t="s">
        <v>34</v>
      </c>
      <c r="J1" s="212"/>
      <c r="K1" s="213"/>
      <c r="L1" s="214"/>
      <c r="M1" t="s">
        <v>22</v>
      </c>
      <c r="N1" s="206"/>
      <c r="O1" s="207"/>
      <c r="P1" s="1"/>
    </row>
    <row r="2" spans="1:16" ht="24" thickBot="1">
      <c r="A2" s="226" t="s">
        <v>37</v>
      </c>
      <c r="B2" s="227"/>
      <c r="C2" s="228"/>
      <c r="E2" s="203" t="s">
        <v>20</v>
      </c>
      <c r="F2" s="204"/>
      <c r="G2" s="205"/>
      <c r="H2" s="2">
        <v>16</v>
      </c>
      <c r="I2" s="77" t="s">
        <v>30</v>
      </c>
      <c r="J2" s="215"/>
      <c r="K2" s="216"/>
      <c r="L2" s="217"/>
      <c r="N2" s="208"/>
      <c r="O2" s="209"/>
      <c r="P2" s="1"/>
    </row>
    <row r="3" spans="1:17" ht="15.75" thickBot="1">
      <c r="A3" s="202" t="s">
        <v>18</v>
      </c>
      <c r="B3" s="202"/>
      <c r="C3" s="202"/>
      <c r="D3" s="18"/>
      <c r="E3" s="203" t="s">
        <v>21</v>
      </c>
      <c r="F3" s="204"/>
      <c r="G3" s="205"/>
      <c r="H3" s="20">
        <v>10</v>
      </c>
      <c r="I3" s="77" t="s">
        <v>31</v>
      </c>
      <c r="J3" s="215"/>
      <c r="K3" s="216"/>
      <c r="L3" s="217"/>
      <c r="M3" s="18"/>
      <c r="N3" s="208"/>
      <c r="O3" s="209"/>
      <c r="P3" s="18"/>
      <c r="Q3" s="18"/>
    </row>
    <row r="4" spans="1:19" ht="15.75" thickBot="1">
      <c r="A4" s="202" t="s">
        <v>23</v>
      </c>
      <c r="B4" s="202"/>
      <c r="C4" s="202"/>
      <c r="D4" s="18"/>
      <c r="E4" s="18"/>
      <c r="F4" s="18"/>
      <c r="G4" s="18"/>
      <c r="H4" s="18"/>
      <c r="I4" s="18"/>
      <c r="J4" s="218"/>
      <c r="K4" s="219"/>
      <c r="L4" s="220"/>
      <c r="M4" s="18"/>
      <c r="N4" s="210"/>
      <c r="O4" s="211"/>
      <c r="P4" s="19"/>
      <c r="Q4" s="18"/>
      <c r="S4">
        <v>40</v>
      </c>
    </row>
    <row r="5" spans="1:17" ht="15.75" thickBot="1">
      <c r="A5" s="55" t="s">
        <v>13</v>
      </c>
      <c r="B5" s="34" t="s">
        <v>14</v>
      </c>
      <c r="C5" s="55" t="s">
        <v>15</v>
      </c>
      <c r="D5" s="35" t="s">
        <v>16</v>
      </c>
      <c r="E5" s="56" t="s">
        <v>17</v>
      </c>
      <c r="F5" s="36" t="s">
        <v>0</v>
      </c>
      <c r="G5" s="56" t="s">
        <v>1</v>
      </c>
      <c r="H5" s="36" t="s">
        <v>2</v>
      </c>
      <c r="I5" s="56" t="s">
        <v>3</v>
      </c>
      <c r="J5" s="36" t="s">
        <v>4</v>
      </c>
      <c r="K5" s="56" t="s">
        <v>5</v>
      </c>
      <c r="L5" s="36" t="s">
        <v>6</v>
      </c>
      <c r="M5" s="56" t="s">
        <v>7</v>
      </c>
      <c r="N5" s="37" t="s">
        <v>8</v>
      </c>
      <c r="O5" s="56" t="s">
        <v>9</v>
      </c>
      <c r="P5" s="37" t="s">
        <v>10</v>
      </c>
      <c r="Q5" s="57" t="s">
        <v>11</v>
      </c>
    </row>
    <row r="6" spans="1:20" ht="16.5" thickBot="1">
      <c r="A6" s="173">
        <v>2</v>
      </c>
      <c r="B6" s="83" t="s">
        <v>69</v>
      </c>
      <c r="C6" s="14">
        <v>1</v>
      </c>
      <c r="D6" s="15">
        <v>1</v>
      </c>
      <c r="E6" s="5">
        <v>20</v>
      </c>
      <c r="F6" s="3">
        <v>0.3333333333333333</v>
      </c>
      <c r="G6" s="3">
        <v>0.38562500000000005</v>
      </c>
      <c r="H6" s="3">
        <f aca="true" t="shared" si="0" ref="H6:H45">G6-F6</f>
        <v>0.052291666666666736</v>
      </c>
      <c r="I6" s="4">
        <f aca="true" t="shared" si="1" ref="I6:I45">E6/(SECOND(H6)+MINUTE(H6)*60+HOUR(H6)*3600)*3600</f>
        <v>15.936254980079681</v>
      </c>
      <c r="J6" s="3">
        <v>0.3988773148148148</v>
      </c>
      <c r="K6" s="3">
        <f aca="true" t="shared" si="2" ref="K6:K45">J6-G6</f>
        <v>0.013252314814814758</v>
      </c>
      <c r="L6" s="5"/>
      <c r="M6" s="6">
        <f>J6+0.0277778</f>
        <v>0.42665511481481483</v>
      </c>
      <c r="N6" s="7">
        <f>I6</f>
        <v>15.936254980079681</v>
      </c>
      <c r="O6" s="175">
        <f>N7</f>
        <v>15.785717066587072</v>
      </c>
      <c r="P6" s="177">
        <v>39</v>
      </c>
      <c r="Q6" s="177">
        <f>(O6*2-$H$3)*100/P6</f>
        <v>55.3113695722414</v>
      </c>
      <c r="R6">
        <v>2</v>
      </c>
      <c r="S6" s="133">
        <f>H6+H7</f>
        <v>0.10559025555555557</v>
      </c>
      <c r="T6" s="134">
        <f>$S$4/(SECOND(S6)+MINUTE(S6)*60+HOUR(S6)*3600)*3600</f>
        <v>15.784281486353173</v>
      </c>
    </row>
    <row r="7" spans="1:20" ht="15.75" thickBot="1">
      <c r="A7" s="174"/>
      <c r="B7" s="84"/>
      <c r="C7" s="16"/>
      <c r="D7" s="17">
        <v>2</v>
      </c>
      <c r="E7" s="11">
        <v>20</v>
      </c>
      <c r="F7" s="8">
        <f>M6</f>
        <v>0.42665511481481483</v>
      </c>
      <c r="G7" s="8">
        <v>0.47995370370370366</v>
      </c>
      <c r="H7" s="9">
        <f t="shared" si="0"/>
        <v>0.05329858888888883</v>
      </c>
      <c r="I7" s="10">
        <f t="shared" si="1"/>
        <v>15.635179153094462</v>
      </c>
      <c r="J7" s="8">
        <v>0.49347222222222226</v>
      </c>
      <c r="K7" s="9">
        <f t="shared" si="2"/>
        <v>0.013518518518518596</v>
      </c>
      <c r="L7" s="11"/>
      <c r="M7" s="12"/>
      <c r="N7" s="13">
        <f>(I6+I7)/2</f>
        <v>15.785717066587072</v>
      </c>
      <c r="O7" s="176"/>
      <c r="P7" s="176"/>
      <c r="Q7" s="176"/>
      <c r="S7" s="133"/>
      <c r="T7" s="134"/>
    </row>
    <row r="8" spans="1:20" s="46" customFormat="1" ht="16.5" thickBot="1">
      <c r="A8" s="221">
        <v>3</v>
      </c>
      <c r="B8" s="87" t="s">
        <v>70</v>
      </c>
      <c r="C8" s="39">
        <v>5</v>
      </c>
      <c r="D8" s="40">
        <v>1</v>
      </c>
      <c r="E8" s="41">
        <v>20</v>
      </c>
      <c r="F8" s="42">
        <v>0.3347222222222222</v>
      </c>
      <c r="G8" s="42">
        <v>0.38693287037037033</v>
      </c>
      <c r="H8" s="42">
        <f t="shared" si="0"/>
        <v>0.05221064814814813</v>
      </c>
      <c r="I8" s="43">
        <f t="shared" si="1"/>
        <v>15.960984260696074</v>
      </c>
      <c r="J8" s="42">
        <v>0.3990740740740741</v>
      </c>
      <c r="K8" s="42">
        <f t="shared" si="2"/>
        <v>0.012141203703703751</v>
      </c>
      <c r="L8" s="41"/>
      <c r="M8" s="44">
        <f>J8+0.0277778</f>
        <v>0.4268518740740741</v>
      </c>
      <c r="N8" s="45">
        <f>I8</f>
        <v>15.960984260696074</v>
      </c>
      <c r="O8" s="223">
        <f>N9</f>
        <v>15.964524066475782</v>
      </c>
      <c r="P8" s="225">
        <v>56</v>
      </c>
      <c r="Q8" s="177">
        <f>(O8*2-$H$3)*100/P8</f>
        <v>39.159014523127794</v>
      </c>
      <c r="R8" s="46">
        <v>3</v>
      </c>
      <c r="S8" s="133">
        <f>H8+H9</f>
        <v>0.1043981259259259</v>
      </c>
      <c r="T8" s="134">
        <f>$S$4/(SECOND(S8)+MINUTE(S8)*60+HOUR(S8)*3600)*3600</f>
        <v>15.964523281596453</v>
      </c>
    </row>
    <row r="9" spans="1:20" s="46" customFormat="1" ht="15.75" thickBot="1">
      <c r="A9" s="222"/>
      <c r="B9" s="88"/>
      <c r="C9" s="47"/>
      <c r="D9" s="48">
        <v>2</v>
      </c>
      <c r="E9" s="49">
        <v>20</v>
      </c>
      <c r="F9" s="50">
        <f>M8</f>
        <v>0.4268518740740741</v>
      </c>
      <c r="G9" s="50">
        <v>0.47903935185185187</v>
      </c>
      <c r="H9" s="51">
        <f t="shared" si="0"/>
        <v>0.05218747777777777</v>
      </c>
      <c r="I9" s="52">
        <f t="shared" si="1"/>
        <v>15.96806387225549</v>
      </c>
      <c r="J9" s="50">
        <v>0.4861111111111111</v>
      </c>
      <c r="K9" s="51">
        <f t="shared" si="2"/>
        <v>0.007071759259259236</v>
      </c>
      <c r="L9" s="49"/>
      <c r="M9" s="53"/>
      <c r="N9" s="54">
        <f>(I8+I9)/2</f>
        <v>15.964524066475782</v>
      </c>
      <c r="O9" s="224"/>
      <c r="P9" s="224"/>
      <c r="Q9" s="176"/>
      <c r="S9" s="133"/>
      <c r="T9" s="134"/>
    </row>
    <row r="10" spans="1:20" ht="16.5" thickBot="1">
      <c r="A10" s="173">
        <v>1</v>
      </c>
      <c r="B10" s="83" t="s">
        <v>68</v>
      </c>
      <c r="C10" s="14">
        <v>6</v>
      </c>
      <c r="D10" s="15">
        <v>1</v>
      </c>
      <c r="E10" s="5">
        <v>20</v>
      </c>
      <c r="F10" s="3">
        <v>0.3361111111111111</v>
      </c>
      <c r="G10" s="3">
        <v>0.3887037037037037</v>
      </c>
      <c r="H10" s="3">
        <f t="shared" si="0"/>
        <v>0.052592592592592635</v>
      </c>
      <c r="I10" s="4">
        <f t="shared" si="1"/>
        <v>15.845070422535212</v>
      </c>
      <c r="J10" s="3">
        <v>0.3964351851851852</v>
      </c>
      <c r="K10" s="3">
        <f t="shared" si="2"/>
        <v>0.007731481481481506</v>
      </c>
      <c r="L10" s="5"/>
      <c r="M10" s="6">
        <f>J10+0.0277778</f>
        <v>0.42421298518518524</v>
      </c>
      <c r="N10" s="7">
        <f>I10</f>
        <v>15.845070422535212</v>
      </c>
      <c r="O10" s="175">
        <f>N11</f>
        <v>15.903027341615644</v>
      </c>
      <c r="P10" s="177">
        <v>38</v>
      </c>
      <c r="Q10" s="177">
        <f>(O10*2-$H$3)*100/P10</f>
        <v>57.38435442955602</v>
      </c>
      <c r="R10">
        <v>1</v>
      </c>
      <c r="S10" s="133">
        <f>H10+H11</f>
        <v>0.10480321851851848</v>
      </c>
      <c r="T10" s="134">
        <f>$S$4/(SECOND(S10)+MINUTE(S10)*60+HOUR(S10)*3600)*3600</f>
        <v>15.902816123688572</v>
      </c>
    </row>
    <row r="11" spans="1:20" ht="15.75" thickBot="1">
      <c r="A11" s="174"/>
      <c r="B11" s="84"/>
      <c r="C11" s="16"/>
      <c r="D11" s="17">
        <v>2</v>
      </c>
      <c r="E11" s="11">
        <v>20</v>
      </c>
      <c r="F11" s="8">
        <f>M10</f>
        <v>0.42421298518518524</v>
      </c>
      <c r="G11" s="8">
        <v>0.4764236111111111</v>
      </c>
      <c r="H11" s="9">
        <f t="shared" si="0"/>
        <v>0.052210625925925847</v>
      </c>
      <c r="I11" s="10">
        <f t="shared" si="1"/>
        <v>15.960984260696074</v>
      </c>
      <c r="J11" s="8">
        <v>0.4953703703703704</v>
      </c>
      <c r="K11" s="9">
        <f t="shared" si="2"/>
        <v>0.018946759259259316</v>
      </c>
      <c r="L11" s="11"/>
      <c r="M11" s="12"/>
      <c r="N11" s="13">
        <f>(I10+I11)/2</f>
        <v>15.903027341615644</v>
      </c>
      <c r="O11" s="176"/>
      <c r="P11" s="176"/>
      <c r="Q11" s="176"/>
      <c r="S11" s="133"/>
      <c r="T11" s="134"/>
    </row>
    <row r="12" spans="1:20" s="46" customFormat="1" ht="16.5" thickBot="1">
      <c r="A12" s="221"/>
      <c r="B12" s="87"/>
      <c r="C12" s="39">
        <v>4</v>
      </c>
      <c r="D12" s="40">
        <v>1</v>
      </c>
      <c r="E12" s="41">
        <v>20</v>
      </c>
      <c r="F12" s="42"/>
      <c r="G12" s="42"/>
      <c r="H12" s="42">
        <f t="shared" si="0"/>
        <v>0</v>
      </c>
      <c r="I12" s="43" t="e">
        <f t="shared" si="1"/>
        <v>#DIV/0!</v>
      </c>
      <c r="J12" s="42"/>
      <c r="K12" s="42">
        <f t="shared" si="2"/>
        <v>0</v>
      </c>
      <c r="L12" s="41"/>
      <c r="M12" s="44">
        <f>J12+0.0277778</f>
        <v>0.0277778</v>
      </c>
      <c r="N12" s="45" t="e">
        <f>I12</f>
        <v>#DIV/0!</v>
      </c>
      <c r="O12" s="223" t="e">
        <f>N13</f>
        <v>#DIV/0!</v>
      </c>
      <c r="P12" s="225"/>
      <c r="Q12" s="177" t="e">
        <f>(O12*2-$H$3)*100/P12</f>
        <v>#DIV/0!</v>
      </c>
      <c r="T12" s="135"/>
    </row>
    <row r="13" spans="1:20" s="46" customFormat="1" ht="15.75" thickBot="1">
      <c r="A13" s="222"/>
      <c r="B13" s="88"/>
      <c r="C13" s="47"/>
      <c r="D13" s="48">
        <v>2</v>
      </c>
      <c r="E13" s="49">
        <v>20</v>
      </c>
      <c r="F13" s="50">
        <f>M12</f>
        <v>0.0277778</v>
      </c>
      <c r="G13" s="50"/>
      <c r="H13" s="51">
        <f t="shared" si="0"/>
        <v>-0.0277778</v>
      </c>
      <c r="I13" s="52" t="e">
        <f t="shared" si="1"/>
        <v>#NUM!</v>
      </c>
      <c r="J13" s="50"/>
      <c r="K13" s="51">
        <f t="shared" si="2"/>
        <v>0</v>
      </c>
      <c r="L13" s="49"/>
      <c r="M13" s="53"/>
      <c r="N13" s="54" t="e">
        <f>(I12+I13)/2</f>
        <v>#DIV/0!</v>
      </c>
      <c r="O13" s="224"/>
      <c r="P13" s="224"/>
      <c r="Q13" s="176"/>
      <c r="T13" s="135"/>
    </row>
    <row r="14" spans="1:20" ht="16.5" thickBot="1">
      <c r="A14" s="173"/>
      <c r="B14" s="83"/>
      <c r="C14" s="14">
        <v>5</v>
      </c>
      <c r="D14" s="15">
        <v>1</v>
      </c>
      <c r="E14" s="5">
        <v>20</v>
      </c>
      <c r="F14" s="3"/>
      <c r="G14" s="3"/>
      <c r="H14" s="3">
        <f t="shared" si="0"/>
        <v>0</v>
      </c>
      <c r="I14" s="4" t="e">
        <f t="shared" si="1"/>
        <v>#DIV/0!</v>
      </c>
      <c r="J14" s="3"/>
      <c r="K14" s="3">
        <f t="shared" si="2"/>
        <v>0</v>
      </c>
      <c r="L14" s="5"/>
      <c r="M14" s="6">
        <f>J14+0.0277778</f>
        <v>0.0277778</v>
      </c>
      <c r="N14" s="7" t="e">
        <f>I14</f>
        <v>#DIV/0!</v>
      </c>
      <c r="O14" s="175" t="e">
        <f>N15</f>
        <v>#DIV/0!</v>
      </c>
      <c r="P14" s="177"/>
      <c r="Q14" s="177" t="e">
        <f>(O14*2-$H$3)*100/P14</f>
        <v>#DIV/0!</v>
      </c>
      <c r="T14" s="134"/>
    </row>
    <row r="15" spans="1:20" ht="15.75" thickBot="1">
      <c r="A15" s="174"/>
      <c r="B15" s="84"/>
      <c r="C15" s="16"/>
      <c r="D15" s="17">
        <v>2</v>
      </c>
      <c r="E15" s="11">
        <v>20</v>
      </c>
      <c r="F15" s="8">
        <f>M14</f>
        <v>0.0277778</v>
      </c>
      <c r="G15" s="8"/>
      <c r="H15" s="9">
        <f t="shared" si="0"/>
        <v>-0.0277778</v>
      </c>
      <c r="I15" s="10" t="e">
        <f t="shared" si="1"/>
        <v>#NUM!</v>
      </c>
      <c r="J15" s="8"/>
      <c r="K15" s="9">
        <f t="shared" si="2"/>
        <v>0</v>
      </c>
      <c r="L15" s="11"/>
      <c r="M15" s="12"/>
      <c r="N15" s="13" t="e">
        <f>(I14+I15)/2</f>
        <v>#DIV/0!</v>
      </c>
      <c r="O15" s="176"/>
      <c r="P15" s="176"/>
      <c r="Q15" s="176"/>
      <c r="T15" s="134"/>
    </row>
    <row r="16" spans="1:20" s="46" customFormat="1" ht="16.5" thickBot="1">
      <c r="A16" s="221"/>
      <c r="B16" s="87"/>
      <c r="C16" s="39">
        <v>6</v>
      </c>
      <c r="D16" s="40">
        <v>1</v>
      </c>
      <c r="E16" s="41">
        <v>20</v>
      </c>
      <c r="F16" s="42"/>
      <c r="G16" s="42"/>
      <c r="H16" s="42">
        <f t="shared" si="0"/>
        <v>0</v>
      </c>
      <c r="I16" s="43" t="e">
        <f t="shared" si="1"/>
        <v>#DIV/0!</v>
      </c>
      <c r="J16" s="42"/>
      <c r="K16" s="42">
        <f t="shared" si="2"/>
        <v>0</v>
      </c>
      <c r="L16" s="41"/>
      <c r="M16" s="44">
        <f>J16+0.0277778</f>
        <v>0.0277778</v>
      </c>
      <c r="N16" s="45" t="e">
        <f>I16</f>
        <v>#DIV/0!</v>
      </c>
      <c r="O16" s="223" t="e">
        <f>N17</f>
        <v>#DIV/0!</v>
      </c>
      <c r="P16" s="225"/>
      <c r="Q16" s="177" t="e">
        <f>(O16*2-$H$3)*100/P16</f>
        <v>#DIV/0!</v>
      </c>
      <c r="T16" s="135"/>
    </row>
    <row r="17" spans="1:20" s="46" customFormat="1" ht="15.75" thickBot="1">
      <c r="A17" s="222"/>
      <c r="B17" s="88"/>
      <c r="C17" s="47"/>
      <c r="D17" s="48">
        <v>2</v>
      </c>
      <c r="E17" s="49">
        <v>20</v>
      </c>
      <c r="F17" s="50">
        <f>M16</f>
        <v>0.0277778</v>
      </c>
      <c r="G17" s="50"/>
      <c r="H17" s="51">
        <f t="shared" si="0"/>
        <v>-0.0277778</v>
      </c>
      <c r="I17" s="52" t="e">
        <f t="shared" si="1"/>
        <v>#NUM!</v>
      </c>
      <c r="J17" s="50"/>
      <c r="K17" s="51">
        <f t="shared" si="2"/>
        <v>0</v>
      </c>
      <c r="L17" s="49"/>
      <c r="M17" s="53"/>
      <c r="N17" s="54" t="e">
        <f>(I16+I17)/2</f>
        <v>#DIV/0!</v>
      </c>
      <c r="O17" s="224"/>
      <c r="P17" s="224"/>
      <c r="Q17" s="176"/>
      <c r="T17" s="135"/>
    </row>
    <row r="18" spans="1:20" ht="16.5" thickBot="1">
      <c r="A18" s="173"/>
      <c r="B18" s="83"/>
      <c r="C18" s="14">
        <v>7</v>
      </c>
      <c r="D18" s="15">
        <v>1</v>
      </c>
      <c r="E18" s="5">
        <v>20</v>
      </c>
      <c r="F18" s="3"/>
      <c r="G18" s="3"/>
      <c r="H18" s="3">
        <f t="shared" si="0"/>
        <v>0</v>
      </c>
      <c r="I18" s="4" t="e">
        <f t="shared" si="1"/>
        <v>#DIV/0!</v>
      </c>
      <c r="J18" s="3"/>
      <c r="K18" s="3">
        <f t="shared" si="2"/>
        <v>0</v>
      </c>
      <c r="L18" s="5"/>
      <c r="M18" s="6">
        <f>J18+0.0277778</f>
        <v>0.0277778</v>
      </c>
      <c r="N18" s="7" t="e">
        <f>I18</f>
        <v>#DIV/0!</v>
      </c>
      <c r="O18" s="175" t="e">
        <f>N19</f>
        <v>#DIV/0!</v>
      </c>
      <c r="P18" s="177"/>
      <c r="Q18" s="177" t="e">
        <f>(O18*2-$H$3)*100/P18</f>
        <v>#DIV/0!</v>
      </c>
      <c r="T18" s="134"/>
    </row>
    <row r="19" spans="1:20" ht="15.75" thickBot="1">
      <c r="A19" s="174"/>
      <c r="B19" s="84"/>
      <c r="C19" s="16"/>
      <c r="D19" s="17">
        <v>2</v>
      </c>
      <c r="E19" s="11">
        <v>20</v>
      </c>
      <c r="F19" s="8">
        <f>M18</f>
        <v>0.0277778</v>
      </c>
      <c r="G19" s="8"/>
      <c r="H19" s="9">
        <f t="shared" si="0"/>
        <v>-0.0277778</v>
      </c>
      <c r="I19" s="10" t="e">
        <f t="shared" si="1"/>
        <v>#NUM!</v>
      </c>
      <c r="J19" s="8"/>
      <c r="K19" s="9">
        <f t="shared" si="2"/>
        <v>0</v>
      </c>
      <c r="L19" s="11"/>
      <c r="M19" s="12"/>
      <c r="N19" s="13" t="e">
        <f>(I18+I19)/2</f>
        <v>#DIV/0!</v>
      </c>
      <c r="O19" s="176"/>
      <c r="P19" s="176"/>
      <c r="Q19" s="176"/>
      <c r="T19" s="134"/>
    </row>
    <row r="20" spans="1:20" s="46" customFormat="1" ht="16.5" thickBot="1">
      <c r="A20" s="221"/>
      <c r="B20" s="87"/>
      <c r="C20" s="39">
        <v>8</v>
      </c>
      <c r="D20" s="40">
        <v>1</v>
      </c>
      <c r="E20" s="41">
        <v>20</v>
      </c>
      <c r="F20" s="42"/>
      <c r="G20" s="42"/>
      <c r="H20" s="42">
        <f t="shared" si="0"/>
        <v>0</v>
      </c>
      <c r="I20" s="43" t="e">
        <f t="shared" si="1"/>
        <v>#DIV/0!</v>
      </c>
      <c r="J20" s="42"/>
      <c r="K20" s="42">
        <f t="shared" si="2"/>
        <v>0</v>
      </c>
      <c r="L20" s="41"/>
      <c r="M20" s="44">
        <f>J20+0.0277778</f>
        <v>0.0277778</v>
      </c>
      <c r="N20" s="45" t="e">
        <f>I20</f>
        <v>#DIV/0!</v>
      </c>
      <c r="O20" s="223" t="e">
        <f>N21</f>
        <v>#DIV/0!</v>
      </c>
      <c r="P20" s="225"/>
      <c r="Q20" s="177" t="e">
        <f>(O20*2-$H$3)*100/P20</f>
        <v>#DIV/0!</v>
      </c>
      <c r="T20" s="135"/>
    </row>
    <row r="21" spans="1:20" s="46" customFormat="1" ht="15.75" thickBot="1">
      <c r="A21" s="222"/>
      <c r="B21" s="88"/>
      <c r="C21" s="47"/>
      <c r="D21" s="48">
        <v>2</v>
      </c>
      <c r="E21" s="49">
        <v>20</v>
      </c>
      <c r="F21" s="50">
        <f>M20</f>
        <v>0.0277778</v>
      </c>
      <c r="G21" s="50"/>
      <c r="H21" s="51">
        <f t="shared" si="0"/>
        <v>-0.0277778</v>
      </c>
      <c r="I21" s="52" t="e">
        <f t="shared" si="1"/>
        <v>#NUM!</v>
      </c>
      <c r="J21" s="50"/>
      <c r="K21" s="51">
        <f t="shared" si="2"/>
        <v>0</v>
      </c>
      <c r="L21" s="49"/>
      <c r="M21" s="53"/>
      <c r="N21" s="54" t="e">
        <f>(I20+I21)/2</f>
        <v>#DIV/0!</v>
      </c>
      <c r="O21" s="224"/>
      <c r="P21" s="224"/>
      <c r="Q21" s="176"/>
      <c r="T21" s="135"/>
    </row>
    <row r="22" spans="1:20" ht="16.5" thickBot="1">
      <c r="A22" s="173"/>
      <c r="B22" s="83"/>
      <c r="C22" s="14">
        <v>9</v>
      </c>
      <c r="D22" s="15">
        <v>1</v>
      </c>
      <c r="E22" s="5">
        <v>20</v>
      </c>
      <c r="F22" s="3"/>
      <c r="G22" s="3"/>
      <c r="H22" s="3">
        <f t="shared" si="0"/>
        <v>0</v>
      </c>
      <c r="I22" s="4" t="e">
        <f t="shared" si="1"/>
        <v>#DIV/0!</v>
      </c>
      <c r="J22" s="3"/>
      <c r="K22" s="3">
        <f t="shared" si="2"/>
        <v>0</v>
      </c>
      <c r="L22" s="5"/>
      <c r="M22" s="6">
        <f>J22+0.0277778</f>
        <v>0.0277778</v>
      </c>
      <c r="N22" s="7" t="e">
        <f>I22</f>
        <v>#DIV/0!</v>
      </c>
      <c r="O22" s="175" t="e">
        <f>N23</f>
        <v>#DIV/0!</v>
      </c>
      <c r="P22" s="177"/>
      <c r="Q22" s="177" t="e">
        <f>(O22*2-$H$3)*100/P22</f>
        <v>#DIV/0!</v>
      </c>
      <c r="T22" s="134"/>
    </row>
    <row r="23" spans="1:20" ht="15.75" thickBot="1">
      <c r="A23" s="174"/>
      <c r="B23" s="84"/>
      <c r="C23" s="16"/>
      <c r="D23" s="17">
        <v>2</v>
      </c>
      <c r="E23" s="11">
        <v>20</v>
      </c>
      <c r="F23" s="8">
        <f>M22</f>
        <v>0.0277778</v>
      </c>
      <c r="G23" s="8"/>
      <c r="H23" s="9">
        <f t="shared" si="0"/>
        <v>-0.0277778</v>
      </c>
      <c r="I23" s="10" t="e">
        <f t="shared" si="1"/>
        <v>#NUM!</v>
      </c>
      <c r="J23" s="8"/>
      <c r="K23" s="9">
        <f t="shared" si="2"/>
        <v>0</v>
      </c>
      <c r="L23" s="11"/>
      <c r="M23" s="12"/>
      <c r="N23" s="13" t="e">
        <f>(I22+I23)/2</f>
        <v>#DIV/0!</v>
      </c>
      <c r="O23" s="176"/>
      <c r="P23" s="176"/>
      <c r="Q23" s="176"/>
      <c r="T23" s="134"/>
    </row>
    <row r="24" spans="1:20" s="46" customFormat="1" ht="16.5" thickBot="1">
      <c r="A24" s="221"/>
      <c r="B24" s="87"/>
      <c r="C24" s="39">
        <v>10</v>
      </c>
      <c r="D24" s="40">
        <v>1</v>
      </c>
      <c r="E24" s="41">
        <v>20</v>
      </c>
      <c r="F24" s="42"/>
      <c r="G24" s="42"/>
      <c r="H24" s="42">
        <f t="shared" si="0"/>
        <v>0</v>
      </c>
      <c r="I24" s="43" t="e">
        <f t="shared" si="1"/>
        <v>#DIV/0!</v>
      </c>
      <c r="J24" s="42"/>
      <c r="K24" s="42">
        <f t="shared" si="2"/>
        <v>0</v>
      </c>
      <c r="L24" s="41"/>
      <c r="M24" s="44">
        <f>J24+0.0277778</f>
        <v>0.0277778</v>
      </c>
      <c r="N24" s="45" t="e">
        <f>I24</f>
        <v>#DIV/0!</v>
      </c>
      <c r="O24" s="223" t="e">
        <f>N25</f>
        <v>#DIV/0!</v>
      </c>
      <c r="P24" s="225"/>
      <c r="Q24" s="177" t="e">
        <f>(O24*2-$H$3)*100/P24</f>
        <v>#DIV/0!</v>
      </c>
      <c r="T24" s="135"/>
    </row>
    <row r="25" spans="1:20" s="46" customFormat="1" ht="15.75" thickBot="1">
      <c r="A25" s="222"/>
      <c r="B25" s="88"/>
      <c r="C25" s="47"/>
      <c r="D25" s="48">
        <v>2</v>
      </c>
      <c r="E25" s="49">
        <v>20</v>
      </c>
      <c r="F25" s="50">
        <f>M24</f>
        <v>0.0277778</v>
      </c>
      <c r="G25" s="50"/>
      <c r="H25" s="51">
        <f t="shared" si="0"/>
        <v>-0.0277778</v>
      </c>
      <c r="I25" s="52" t="e">
        <f t="shared" si="1"/>
        <v>#NUM!</v>
      </c>
      <c r="J25" s="50"/>
      <c r="K25" s="51">
        <f t="shared" si="2"/>
        <v>0</v>
      </c>
      <c r="L25" s="49"/>
      <c r="M25" s="53"/>
      <c r="N25" s="54" t="e">
        <f>(I24+I25)/2</f>
        <v>#DIV/0!</v>
      </c>
      <c r="O25" s="224"/>
      <c r="P25" s="224"/>
      <c r="Q25" s="176"/>
      <c r="T25" s="135"/>
    </row>
    <row r="26" spans="1:20" ht="16.5" thickBot="1">
      <c r="A26" s="173"/>
      <c r="B26" s="83"/>
      <c r="C26" s="14">
        <v>11</v>
      </c>
      <c r="D26" s="15">
        <v>1</v>
      </c>
      <c r="E26" s="5">
        <v>20</v>
      </c>
      <c r="F26" s="3"/>
      <c r="G26" s="3"/>
      <c r="H26" s="3">
        <f t="shared" si="0"/>
        <v>0</v>
      </c>
      <c r="I26" s="4" t="e">
        <f t="shared" si="1"/>
        <v>#DIV/0!</v>
      </c>
      <c r="J26" s="3"/>
      <c r="K26" s="3">
        <f t="shared" si="2"/>
        <v>0</v>
      </c>
      <c r="L26" s="5"/>
      <c r="M26" s="6">
        <f>J26+0.0277778</f>
        <v>0.0277778</v>
      </c>
      <c r="N26" s="7" t="e">
        <f>I26</f>
        <v>#DIV/0!</v>
      </c>
      <c r="O26" s="175" t="e">
        <f>N27</f>
        <v>#DIV/0!</v>
      </c>
      <c r="P26" s="177"/>
      <c r="Q26" s="177" t="e">
        <f>(O26*2-$H$3)*100/P26</f>
        <v>#DIV/0!</v>
      </c>
      <c r="T26" s="134"/>
    </row>
    <row r="27" spans="1:20" ht="15.75" thickBot="1">
      <c r="A27" s="174"/>
      <c r="B27" s="84"/>
      <c r="C27" s="16"/>
      <c r="D27" s="17">
        <v>2</v>
      </c>
      <c r="E27" s="11">
        <v>20</v>
      </c>
      <c r="F27" s="8">
        <f>M26</f>
        <v>0.0277778</v>
      </c>
      <c r="G27" s="8"/>
      <c r="H27" s="9">
        <f t="shared" si="0"/>
        <v>-0.0277778</v>
      </c>
      <c r="I27" s="10" t="e">
        <f t="shared" si="1"/>
        <v>#NUM!</v>
      </c>
      <c r="J27" s="8"/>
      <c r="K27" s="9">
        <f t="shared" si="2"/>
        <v>0</v>
      </c>
      <c r="L27" s="11"/>
      <c r="M27" s="12"/>
      <c r="N27" s="13" t="e">
        <f>(I26+I27)/2</f>
        <v>#DIV/0!</v>
      </c>
      <c r="O27" s="176"/>
      <c r="P27" s="176"/>
      <c r="Q27" s="176"/>
      <c r="T27" s="134"/>
    </row>
    <row r="28" spans="1:20" s="46" customFormat="1" ht="16.5" thickBot="1">
      <c r="A28" s="221"/>
      <c r="B28" s="87"/>
      <c r="C28" s="39">
        <v>12</v>
      </c>
      <c r="D28" s="40">
        <v>1</v>
      </c>
      <c r="E28" s="41">
        <v>20</v>
      </c>
      <c r="F28" s="42"/>
      <c r="G28" s="42"/>
      <c r="H28" s="42">
        <f t="shared" si="0"/>
        <v>0</v>
      </c>
      <c r="I28" s="43" t="e">
        <f t="shared" si="1"/>
        <v>#DIV/0!</v>
      </c>
      <c r="J28" s="42"/>
      <c r="K28" s="42">
        <f t="shared" si="2"/>
        <v>0</v>
      </c>
      <c r="L28" s="41"/>
      <c r="M28" s="44">
        <f>J28+0.0277778</f>
        <v>0.0277778</v>
      </c>
      <c r="N28" s="45" t="e">
        <f>I28</f>
        <v>#DIV/0!</v>
      </c>
      <c r="O28" s="223" t="e">
        <f>N29</f>
        <v>#DIV/0!</v>
      </c>
      <c r="P28" s="225"/>
      <c r="Q28" s="177" t="e">
        <f>(O28*2-$H$3)*100/P28</f>
        <v>#DIV/0!</v>
      </c>
      <c r="T28" s="135"/>
    </row>
    <row r="29" spans="1:20" s="46" customFormat="1" ht="15.75" thickBot="1">
      <c r="A29" s="222"/>
      <c r="B29" s="88"/>
      <c r="C29" s="47"/>
      <c r="D29" s="48">
        <v>2</v>
      </c>
      <c r="E29" s="49">
        <v>20</v>
      </c>
      <c r="F29" s="50">
        <f>M28</f>
        <v>0.0277778</v>
      </c>
      <c r="G29" s="50"/>
      <c r="H29" s="51">
        <f t="shared" si="0"/>
        <v>-0.0277778</v>
      </c>
      <c r="I29" s="52" t="e">
        <f t="shared" si="1"/>
        <v>#NUM!</v>
      </c>
      <c r="J29" s="50"/>
      <c r="K29" s="51">
        <f t="shared" si="2"/>
        <v>0</v>
      </c>
      <c r="L29" s="49"/>
      <c r="M29" s="53"/>
      <c r="N29" s="54" t="e">
        <f>(I28+I29)/2</f>
        <v>#DIV/0!</v>
      </c>
      <c r="O29" s="224"/>
      <c r="P29" s="224"/>
      <c r="Q29" s="176"/>
      <c r="T29" s="135"/>
    </row>
    <row r="30" spans="1:20" ht="16.5" thickBot="1">
      <c r="A30" s="173"/>
      <c r="B30" s="83"/>
      <c r="C30" s="14">
        <v>13</v>
      </c>
      <c r="D30" s="15">
        <v>1</v>
      </c>
      <c r="E30" s="5">
        <v>20</v>
      </c>
      <c r="F30" s="3"/>
      <c r="G30" s="3"/>
      <c r="H30" s="3">
        <f t="shared" si="0"/>
        <v>0</v>
      </c>
      <c r="I30" s="4" t="e">
        <f t="shared" si="1"/>
        <v>#DIV/0!</v>
      </c>
      <c r="J30" s="3"/>
      <c r="K30" s="3">
        <f t="shared" si="2"/>
        <v>0</v>
      </c>
      <c r="L30" s="5"/>
      <c r="M30" s="6">
        <f>J30+0.0277778</f>
        <v>0.0277778</v>
      </c>
      <c r="N30" s="7" t="e">
        <f>I30</f>
        <v>#DIV/0!</v>
      </c>
      <c r="O30" s="175" t="e">
        <f>N31</f>
        <v>#DIV/0!</v>
      </c>
      <c r="P30" s="177"/>
      <c r="Q30" s="177" t="e">
        <f>(O30*2-$H$3)*100/P30</f>
        <v>#DIV/0!</v>
      </c>
      <c r="T30" s="134"/>
    </row>
    <row r="31" spans="1:17" ht="15.75" thickBot="1">
      <c r="A31" s="174"/>
      <c r="B31" s="84"/>
      <c r="C31" s="16"/>
      <c r="D31" s="17">
        <v>2</v>
      </c>
      <c r="E31" s="11">
        <v>20</v>
      </c>
      <c r="F31" s="8">
        <f>M30</f>
        <v>0.0277778</v>
      </c>
      <c r="G31" s="8"/>
      <c r="H31" s="9">
        <f t="shared" si="0"/>
        <v>-0.0277778</v>
      </c>
      <c r="I31" s="10" t="e">
        <f t="shared" si="1"/>
        <v>#NUM!</v>
      </c>
      <c r="J31" s="8"/>
      <c r="K31" s="9">
        <f t="shared" si="2"/>
        <v>0</v>
      </c>
      <c r="L31" s="11"/>
      <c r="M31" s="12"/>
      <c r="N31" s="13" t="e">
        <f>(I30+I31)/2</f>
        <v>#DIV/0!</v>
      </c>
      <c r="O31" s="176"/>
      <c r="P31" s="176"/>
      <c r="Q31" s="176"/>
    </row>
    <row r="32" spans="1:17" s="46" customFormat="1" ht="16.5" thickBot="1">
      <c r="A32" s="221"/>
      <c r="B32" s="87"/>
      <c r="C32" s="39">
        <v>14</v>
      </c>
      <c r="D32" s="40">
        <v>1</v>
      </c>
      <c r="E32" s="41">
        <v>20</v>
      </c>
      <c r="F32" s="42"/>
      <c r="G32" s="42"/>
      <c r="H32" s="42">
        <f t="shared" si="0"/>
        <v>0</v>
      </c>
      <c r="I32" s="43" t="e">
        <f t="shared" si="1"/>
        <v>#DIV/0!</v>
      </c>
      <c r="J32" s="42"/>
      <c r="K32" s="42">
        <f t="shared" si="2"/>
        <v>0</v>
      </c>
      <c r="L32" s="41"/>
      <c r="M32" s="44">
        <f>J32+0.0277778</f>
        <v>0.0277778</v>
      </c>
      <c r="N32" s="45" t="e">
        <f>I32</f>
        <v>#DIV/0!</v>
      </c>
      <c r="O32" s="223" t="e">
        <f>N33</f>
        <v>#DIV/0!</v>
      </c>
      <c r="P32" s="225"/>
      <c r="Q32" s="177" t="e">
        <f>(O32*2-$H$3)*100/P32</f>
        <v>#DIV/0!</v>
      </c>
    </row>
    <row r="33" spans="1:17" s="46" customFormat="1" ht="15.75" thickBot="1">
      <c r="A33" s="222"/>
      <c r="B33" s="88"/>
      <c r="C33" s="47"/>
      <c r="D33" s="48">
        <v>2</v>
      </c>
      <c r="E33" s="49">
        <v>20</v>
      </c>
      <c r="F33" s="50">
        <f>M32</f>
        <v>0.0277778</v>
      </c>
      <c r="G33" s="50"/>
      <c r="H33" s="51">
        <f t="shared" si="0"/>
        <v>-0.0277778</v>
      </c>
      <c r="I33" s="52" t="e">
        <f t="shared" si="1"/>
        <v>#NUM!</v>
      </c>
      <c r="J33" s="50"/>
      <c r="K33" s="51">
        <f t="shared" si="2"/>
        <v>0</v>
      </c>
      <c r="L33" s="49"/>
      <c r="M33" s="53"/>
      <c r="N33" s="54" t="e">
        <f>(I32+I33)/2</f>
        <v>#DIV/0!</v>
      </c>
      <c r="O33" s="224"/>
      <c r="P33" s="224"/>
      <c r="Q33" s="176"/>
    </row>
    <row r="34" spans="1:17" ht="16.5" thickBot="1">
      <c r="A34" s="173"/>
      <c r="B34" s="83"/>
      <c r="C34" s="14">
        <v>15</v>
      </c>
      <c r="D34" s="15">
        <v>1</v>
      </c>
      <c r="E34" s="5">
        <v>20</v>
      </c>
      <c r="F34" s="3"/>
      <c r="G34" s="3"/>
      <c r="H34" s="3">
        <f t="shared" si="0"/>
        <v>0</v>
      </c>
      <c r="I34" s="4" t="e">
        <f t="shared" si="1"/>
        <v>#DIV/0!</v>
      </c>
      <c r="J34" s="3"/>
      <c r="K34" s="3">
        <f t="shared" si="2"/>
        <v>0</v>
      </c>
      <c r="L34" s="5"/>
      <c r="M34" s="6">
        <f>J34+0.0277778</f>
        <v>0.0277778</v>
      </c>
      <c r="N34" s="7" t="e">
        <f>I34</f>
        <v>#DIV/0!</v>
      </c>
      <c r="O34" s="175" t="e">
        <f>N35</f>
        <v>#DIV/0!</v>
      </c>
      <c r="P34" s="177"/>
      <c r="Q34" s="177" t="e">
        <f>(O34*2-$H$3)*100/P34</f>
        <v>#DIV/0!</v>
      </c>
    </row>
    <row r="35" spans="1:17" ht="15.75" thickBot="1">
      <c r="A35" s="174"/>
      <c r="B35" s="84"/>
      <c r="C35" s="16"/>
      <c r="D35" s="17">
        <v>2</v>
      </c>
      <c r="E35" s="11">
        <v>20</v>
      </c>
      <c r="F35" s="8">
        <f>M34</f>
        <v>0.0277778</v>
      </c>
      <c r="G35" s="8"/>
      <c r="H35" s="9">
        <f t="shared" si="0"/>
        <v>-0.0277778</v>
      </c>
      <c r="I35" s="10" t="e">
        <f t="shared" si="1"/>
        <v>#NUM!</v>
      </c>
      <c r="J35" s="8"/>
      <c r="K35" s="9">
        <f t="shared" si="2"/>
        <v>0</v>
      </c>
      <c r="L35" s="11"/>
      <c r="M35" s="12"/>
      <c r="N35" s="13" t="e">
        <f>(I34+I35)/2</f>
        <v>#DIV/0!</v>
      </c>
      <c r="O35" s="176"/>
      <c r="P35" s="176"/>
      <c r="Q35" s="176"/>
    </row>
    <row r="36" spans="1:17" s="46" customFormat="1" ht="16.5" thickBot="1">
      <c r="A36" s="221"/>
      <c r="B36" s="87"/>
      <c r="C36" s="39">
        <v>16</v>
      </c>
      <c r="D36" s="40">
        <v>1</v>
      </c>
      <c r="E36" s="41">
        <v>20</v>
      </c>
      <c r="F36" s="42"/>
      <c r="G36" s="42"/>
      <c r="H36" s="42">
        <f t="shared" si="0"/>
        <v>0</v>
      </c>
      <c r="I36" s="43" t="e">
        <f t="shared" si="1"/>
        <v>#DIV/0!</v>
      </c>
      <c r="J36" s="42"/>
      <c r="K36" s="42">
        <f t="shared" si="2"/>
        <v>0</v>
      </c>
      <c r="L36" s="41"/>
      <c r="M36" s="44">
        <f>J36+0.0277778</f>
        <v>0.0277778</v>
      </c>
      <c r="N36" s="45" t="e">
        <f>I36</f>
        <v>#DIV/0!</v>
      </c>
      <c r="O36" s="223" t="e">
        <f>N37</f>
        <v>#DIV/0!</v>
      </c>
      <c r="P36" s="225"/>
      <c r="Q36" s="177" t="e">
        <f>(O36*2-$H$3)*100/P36</f>
        <v>#DIV/0!</v>
      </c>
    </row>
    <row r="37" spans="1:17" s="46" customFormat="1" ht="15.75" thickBot="1">
      <c r="A37" s="222"/>
      <c r="B37" s="88"/>
      <c r="C37" s="47"/>
      <c r="D37" s="48">
        <v>2</v>
      </c>
      <c r="E37" s="49">
        <v>20</v>
      </c>
      <c r="F37" s="50">
        <f>M36</f>
        <v>0.0277778</v>
      </c>
      <c r="G37" s="50"/>
      <c r="H37" s="51">
        <f t="shared" si="0"/>
        <v>-0.0277778</v>
      </c>
      <c r="I37" s="52" t="e">
        <f t="shared" si="1"/>
        <v>#NUM!</v>
      </c>
      <c r="J37" s="50"/>
      <c r="K37" s="51">
        <f t="shared" si="2"/>
        <v>0</v>
      </c>
      <c r="L37" s="49"/>
      <c r="M37" s="53"/>
      <c r="N37" s="54" t="e">
        <f>(I36+I37)/2</f>
        <v>#DIV/0!</v>
      </c>
      <c r="O37" s="224"/>
      <c r="P37" s="224"/>
      <c r="Q37" s="176"/>
    </row>
    <row r="38" spans="1:17" ht="16.5" thickBot="1">
      <c r="A38" s="173"/>
      <c r="B38" s="83"/>
      <c r="C38" s="14">
        <v>17</v>
      </c>
      <c r="D38" s="15">
        <v>1</v>
      </c>
      <c r="E38" s="5">
        <v>20</v>
      </c>
      <c r="F38" s="3"/>
      <c r="G38" s="3"/>
      <c r="H38" s="3">
        <f t="shared" si="0"/>
        <v>0</v>
      </c>
      <c r="I38" s="4" t="e">
        <f t="shared" si="1"/>
        <v>#DIV/0!</v>
      </c>
      <c r="J38" s="3"/>
      <c r="K38" s="3">
        <f t="shared" si="2"/>
        <v>0</v>
      </c>
      <c r="L38" s="5"/>
      <c r="M38" s="6">
        <f>J38+0.0277778</f>
        <v>0.0277778</v>
      </c>
      <c r="N38" s="7" t="e">
        <f>I38</f>
        <v>#DIV/0!</v>
      </c>
      <c r="O38" s="175" t="e">
        <f>N39</f>
        <v>#DIV/0!</v>
      </c>
      <c r="P38" s="177"/>
      <c r="Q38" s="177" t="e">
        <f>(O38*2-$H$3)*100/P38</f>
        <v>#DIV/0!</v>
      </c>
    </row>
    <row r="39" spans="1:17" ht="15.75" thickBot="1">
      <c r="A39" s="174"/>
      <c r="B39" s="84"/>
      <c r="C39" s="16"/>
      <c r="D39" s="17">
        <v>2</v>
      </c>
      <c r="E39" s="11">
        <v>20</v>
      </c>
      <c r="F39" s="8">
        <f>M38</f>
        <v>0.0277778</v>
      </c>
      <c r="G39" s="8"/>
      <c r="H39" s="9">
        <f t="shared" si="0"/>
        <v>-0.0277778</v>
      </c>
      <c r="I39" s="10" t="e">
        <f t="shared" si="1"/>
        <v>#NUM!</v>
      </c>
      <c r="J39" s="8"/>
      <c r="K39" s="9">
        <f t="shared" si="2"/>
        <v>0</v>
      </c>
      <c r="L39" s="11"/>
      <c r="M39" s="12"/>
      <c r="N39" s="13" t="e">
        <f>(I38+I39)/2</f>
        <v>#DIV/0!</v>
      </c>
      <c r="O39" s="176"/>
      <c r="P39" s="176"/>
      <c r="Q39" s="176"/>
    </row>
    <row r="40" spans="1:17" s="46" customFormat="1" ht="16.5" thickBot="1">
      <c r="A40" s="221"/>
      <c r="B40" s="87"/>
      <c r="C40" s="39">
        <v>18</v>
      </c>
      <c r="D40" s="40">
        <v>1</v>
      </c>
      <c r="E40" s="41">
        <v>20</v>
      </c>
      <c r="F40" s="42"/>
      <c r="G40" s="42"/>
      <c r="H40" s="42">
        <f t="shared" si="0"/>
        <v>0</v>
      </c>
      <c r="I40" s="43" t="e">
        <f t="shared" si="1"/>
        <v>#DIV/0!</v>
      </c>
      <c r="J40" s="42"/>
      <c r="K40" s="42">
        <f t="shared" si="2"/>
        <v>0</v>
      </c>
      <c r="L40" s="41"/>
      <c r="M40" s="44">
        <f>J40+0.0277778</f>
        <v>0.0277778</v>
      </c>
      <c r="N40" s="45" t="e">
        <f>I40</f>
        <v>#DIV/0!</v>
      </c>
      <c r="O40" s="223" t="e">
        <f>N41</f>
        <v>#DIV/0!</v>
      </c>
      <c r="P40" s="225"/>
      <c r="Q40" s="177" t="e">
        <f>(O40*2-$H$3)*100/P40</f>
        <v>#DIV/0!</v>
      </c>
    </row>
    <row r="41" spans="1:17" s="46" customFormat="1" ht="15.75" thickBot="1">
      <c r="A41" s="222"/>
      <c r="B41" s="88"/>
      <c r="C41" s="47"/>
      <c r="D41" s="48">
        <v>2</v>
      </c>
      <c r="E41" s="49">
        <v>20</v>
      </c>
      <c r="F41" s="50">
        <f>M40</f>
        <v>0.0277778</v>
      </c>
      <c r="G41" s="50"/>
      <c r="H41" s="51">
        <f t="shared" si="0"/>
        <v>-0.0277778</v>
      </c>
      <c r="I41" s="52" t="e">
        <f t="shared" si="1"/>
        <v>#NUM!</v>
      </c>
      <c r="J41" s="50"/>
      <c r="K41" s="51">
        <f t="shared" si="2"/>
        <v>0</v>
      </c>
      <c r="L41" s="49"/>
      <c r="M41" s="53"/>
      <c r="N41" s="54" t="e">
        <f>(I40+I41)/2</f>
        <v>#DIV/0!</v>
      </c>
      <c r="O41" s="224"/>
      <c r="P41" s="224"/>
      <c r="Q41" s="176"/>
    </row>
    <row r="42" spans="1:17" ht="16.5" thickBot="1">
      <c r="A42" s="173"/>
      <c r="B42" s="83"/>
      <c r="C42" s="14">
        <v>19</v>
      </c>
      <c r="D42" s="15">
        <v>1</v>
      </c>
      <c r="E42" s="5">
        <v>20</v>
      </c>
      <c r="F42" s="3"/>
      <c r="G42" s="3"/>
      <c r="H42" s="3">
        <f t="shared" si="0"/>
        <v>0</v>
      </c>
      <c r="I42" s="4" t="e">
        <f t="shared" si="1"/>
        <v>#DIV/0!</v>
      </c>
      <c r="J42" s="3"/>
      <c r="K42" s="3">
        <f t="shared" si="2"/>
        <v>0</v>
      </c>
      <c r="L42" s="5"/>
      <c r="M42" s="6">
        <f>J42+0.0277778</f>
        <v>0.0277778</v>
      </c>
      <c r="N42" s="7" t="e">
        <f>I42</f>
        <v>#DIV/0!</v>
      </c>
      <c r="O42" s="175" t="e">
        <f>N43</f>
        <v>#DIV/0!</v>
      </c>
      <c r="P42" s="177"/>
      <c r="Q42" s="177" t="e">
        <f>(O42*2-$H$3)*100/P42</f>
        <v>#DIV/0!</v>
      </c>
    </row>
    <row r="43" spans="1:17" ht="15.75" thickBot="1">
      <c r="A43" s="174"/>
      <c r="B43" s="84"/>
      <c r="C43" s="16"/>
      <c r="D43" s="17">
        <v>2</v>
      </c>
      <c r="E43" s="11">
        <v>20</v>
      </c>
      <c r="F43" s="8">
        <f>M42</f>
        <v>0.0277778</v>
      </c>
      <c r="G43" s="8"/>
      <c r="H43" s="9">
        <f t="shared" si="0"/>
        <v>-0.0277778</v>
      </c>
      <c r="I43" s="10" t="e">
        <f t="shared" si="1"/>
        <v>#NUM!</v>
      </c>
      <c r="J43" s="8"/>
      <c r="K43" s="9">
        <f t="shared" si="2"/>
        <v>0</v>
      </c>
      <c r="L43" s="11"/>
      <c r="M43" s="12"/>
      <c r="N43" s="13" t="e">
        <f>(I42+I43)/2</f>
        <v>#DIV/0!</v>
      </c>
      <c r="O43" s="176"/>
      <c r="P43" s="176"/>
      <c r="Q43" s="176"/>
    </row>
    <row r="44" spans="1:17" s="46" customFormat="1" ht="16.5" thickBot="1">
      <c r="A44" s="221"/>
      <c r="B44" s="87"/>
      <c r="C44" s="39">
        <v>20</v>
      </c>
      <c r="D44" s="40">
        <v>1</v>
      </c>
      <c r="E44" s="41">
        <v>20</v>
      </c>
      <c r="F44" s="42"/>
      <c r="G44" s="42"/>
      <c r="H44" s="42">
        <f t="shared" si="0"/>
        <v>0</v>
      </c>
      <c r="I44" s="43" t="e">
        <f t="shared" si="1"/>
        <v>#DIV/0!</v>
      </c>
      <c r="J44" s="42"/>
      <c r="K44" s="42">
        <f t="shared" si="2"/>
        <v>0</v>
      </c>
      <c r="L44" s="41"/>
      <c r="M44" s="44">
        <f>J44+0.0277778</f>
        <v>0.0277778</v>
      </c>
      <c r="N44" s="45" t="e">
        <f>I44</f>
        <v>#DIV/0!</v>
      </c>
      <c r="O44" s="223" t="e">
        <f>N45</f>
        <v>#DIV/0!</v>
      </c>
      <c r="P44" s="225"/>
      <c r="Q44" s="177" t="e">
        <f>(O44*2-$H$3)*100/P44</f>
        <v>#DIV/0!</v>
      </c>
    </row>
    <row r="45" spans="1:17" s="46" customFormat="1" ht="15.75" thickBot="1">
      <c r="A45" s="222"/>
      <c r="B45" s="88"/>
      <c r="C45" s="47"/>
      <c r="D45" s="48">
        <v>2</v>
      </c>
      <c r="E45" s="49">
        <v>20</v>
      </c>
      <c r="F45" s="50">
        <f>M44</f>
        <v>0.0277778</v>
      </c>
      <c r="G45" s="50"/>
      <c r="H45" s="51">
        <f t="shared" si="0"/>
        <v>-0.0277778</v>
      </c>
      <c r="I45" s="52" t="e">
        <f t="shared" si="1"/>
        <v>#NUM!</v>
      </c>
      <c r="J45" s="50"/>
      <c r="K45" s="51">
        <f t="shared" si="2"/>
        <v>0</v>
      </c>
      <c r="L45" s="49"/>
      <c r="M45" s="53"/>
      <c r="N45" s="54" t="e">
        <f>(I44+I45)/2</f>
        <v>#DIV/0!</v>
      </c>
      <c r="O45" s="224"/>
      <c r="P45" s="224"/>
      <c r="Q45" s="176"/>
    </row>
  </sheetData>
  <sheetProtection/>
  <mergeCells count="88">
    <mergeCell ref="A1:C1"/>
    <mergeCell ref="J1:L4"/>
    <mergeCell ref="N1:O4"/>
    <mergeCell ref="A2:C2"/>
    <mergeCell ref="E2:G2"/>
    <mergeCell ref="A3:C3"/>
    <mergeCell ref="E3:G3"/>
    <mergeCell ref="A4:C4"/>
    <mergeCell ref="A6:A7"/>
    <mergeCell ref="O6:O7"/>
    <mergeCell ref="P6:P7"/>
    <mergeCell ref="Q6:Q7"/>
    <mergeCell ref="A8:A9"/>
    <mergeCell ref="O8:O9"/>
    <mergeCell ref="P8:P9"/>
    <mergeCell ref="Q8:Q9"/>
    <mergeCell ref="A10:A11"/>
    <mergeCell ref="O10:O11"/>
    <mergeCell ref="P10:P11"/>
    <mergeCell ref="Q10:Q11"/>
    <mergeCell ref="A12:A13"/>
    <mergeCell ref="O12:O13"/>
    <mergeCell ref="P12:P13"/>
    <mergeCell ref="Q12:Q13"/>
    <mergeCell ref="A14:A15"/>
    <mergeCell ref="O14:O15"/>
    <mergeCell ref="P14:P15"/>
    <mergeCell ref="Q14:Q15"/>
    <mergeCell ref="A16:A17"/>
    <mergeCell ref="O16:O17"/>
    <mergeCell ref="P16:P17"/>
    <mergeCell ref="Q16:Q17"/>
    <mergeCell ref="A18:A19"/>
    <mergeCell ref="O18:O19"/>
    <mergeCell ref="P18:P19"/>
    <mergeCell ref="Q18:Q19"/>
    <mergeCell ref="A20:A21"/>
    <mergeCell ref="O20:O21"/>
    <mergeCell ref="P20:P21"/>
    <mergeCell ref="Q20:Q21"/>
    <mergeCell ref="A22:A23"/>
    <mergeCell ref="O22:O23"/>
    <mergeCell ref="P22:P23"/>
    <mergeCell ref="Q22:Q23"/>
    <mergeCell ref="A24:A25"/>
    <mergeCell ref="O24:O25"/>
    <mergeCell ref="P24:P25"/>
    <mergeCell ref="Q24:Q25"/>
    <mergeCell ref="A26:A27"/>
    <mergeCell ref="O26:O27"/>
    <mergeCell ref="P26:P27"/>
    <mergeCell ref="Q26:Q27"/>
    <mergeCell ref="A28:A29"/>
    <mergeCell ref="O28:O29"/>
    <mergeCell ref="P28:P29"/>
    <mergeCell ref="Q28:Q29"/>
    <mergeCell ref="A30:A31"/>
    <mergeCell ref="O30:O31"/>
    <mergeCell ref="P30:P31"/>
    <mergeCell ref="Q30:Q31"/>
    <mergeCell ref="A32:A33"/>
    <mergeCell ref="O32:O33"/>
    <mergeCell ref="P32:P33"/>
    <mergeCell ref="Q32:Q33"/>
    <mergeCell ref="A34:A35"/>
    <mergeCell ref="O34:O35"/>
    <mergeCell ref="P34:P35"/>
    <mergeCell ref="Q34:Q35"/>
    <mergeCell ref="A36:A37"/>
    <mergeCell ref="O36:O37"/>
    <mergeCell ref="P36:P37"/>
    <mergeCell ref="Q36:Q37"/>
    <mergeCell ref="A38:A39"/>
    <mergeCell ref="O38:O39"/>
    <mergeCell ref="P38:P39"/>
    <mergeCell ref="Q38:Q39"/>
    <mergeCell ref="A40:A41"/>
    <mergeCell ref="O40:O41"/>
    <mergeCell ref="P40:P41"/>
    <mergeCell ref="Q40:Q41"/>
    <mergeCell ref="A42:A43"/>
    <mergeCell ref="O42:O43"/>
    <mergeCell ref="P42:P43"/>
    <mergeCell ref="Q42:Q43"/>
    <mergeCell ref="A44:A45"/>
    <mergeCell ref="O44:O45"/>
    <mergeCell ref="P44:P45"/>
    <mergeCell ref="Q44:Q4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F1">
      <selection activeCell="B8" sqref="B8"/>
    </sheetView>
  </sheetViews>
  <sheetFormatPr defaultColWidth="9.140625" defaultRowHeight="15"/>
  <cols>
    <col min="1" max="1" width="14.140625" style="0" customWidth="1"/>
    <col min="2" max="2" width="31.421875" style="0" customWidth="1"/>
    <col min="3" max="3" width="34.140625" style="0" customWidth="1"/>
    <col min="6" max="6" width="14.57421875" style="0" customWidth="1"/>
    <col min="7" max="7" width="17.421875" style="0" customWidth="1"/>
    <col min="8" max="8" width="12.00390625" style="0" customWidth="1"/>
    <col min="9" max="9" width="28.57421875" style="0" customWidth="1"/>
    <col min="10" max="10" width="15.28125" style="0" customWidth="1"/>
    <col min="11" max="11" width="22.57421875" style="0" customWidth="1"/>
    <col min="12" max="12" width="33.140625" style="0" customWidth="1"/>
    <col min="13" max="13" width="20.140625" style="0" customWidth="1"/>
  </cols>
  <sheetData>
    <row r="1" spans="1:12" ht="15.75" thickBot="1">
      <c r="A1" s="198" t="s">
        <v>12</v>
      </c>
      <c r="B1" s="198"/>
      <c r="C1" s="198"/>
      <c r="I1" t="s">
        <v>34</v>
      </c>
      <c r="J1" s="246"/>
      <c r="K1" s="246"/>
      <c r="L1" s="246"/>
    </row>
    <row r="2" spans="1:12" ht="24" thickBot="1">
      <c r="A2" s="243" t="s">
        <v>38</v>
      </c>
      <c r="B2" s="244"/>
      <c r="C2" s="245"/>
      <c r="E2" s="216" t="s">
        <v>20</v>
      </c>
      <c r="F2" s="216"/>
      <c r="G2" s="217"/>
      <c r="H2" s="2">
        <v>15</v>
      </c>
      <c r="I2" s="20" t="s">
        <v>40</v>
      </c>
      <c r="J2" s="246"/>
      <c r="K2" s="246"/>
      <c r="L2" s="246"/>
    </row>
    <row r="3" spans="1:12" ht="15.75" thickBot="1">
      <c r="A3" s="218" t="s">
        <v>19</v>
      </c>
      <c r="B3" s="219"/>
      <c r="C3" s="220"/>
      <c r="E3" s="216" t="s">
        <v>21</v>
      </c>
      <c r="F3" s="216"/>
      <c r="G3" s="217"/>
      <c r="H3" s="2">
        <v>10</v>
      </c>
      <c r="I3" s="76" t="s">
        <v>28</v>
      </c>
      <c r="J3" s="246"/>
      <c r="K3" s="246"/>
      <c r="L3" s="246"/>
    </row>
    <row r="4" spans="1:12" ht="15.75" thickBot="1">
      <c r="A4" s="59"/>
      <c r="B4" s="59"/>
      <c r="C4" s="59"/>
      <c r="J4" s="219"/>
      <c r="K4" s="219"/>
      <c r="L4" s="219"/>
    </row>
    <row r="5" spans="1:13" ht="15.75" thickBot="1">
      <c r="A5" s="70" t="s">
        <v>13</v>
      </c>
      <c r="B5" s="34" t="s">
        <v>14</v>
      </c>
      <c r="C5" s="71" t="s">
        <v>15</v>
      </c>
      <c r="D5" s="34" t="s">
        <v>16</v>
      </c>
      <c r="E5" s="71" t="s">
        <v>17</v>
      </c>
      <c r="F5" s="34" t="s">
        <v>0</v>
      </c>
      <c r="G5" s="71" t="s">
        <v>1</v>
      </c>
      <c r="H5" s="34" t="s">
        <v>2</v>
      </c>
      <c r="I5" s="71" t="s">
        <v>3</v>
      </c>
      <c r="J5" s="34" t="s">
        <v>4</v>
      </c>
      <c r="K5" s="71" t="s">
        <v>5</v>
      </c>
      <c r="L5" s="60" t="s">
        <v>10</v>
      </c>
      <c r="M5" s="71" t="s">
        <v>11</v>
      </c>
    </row>
    <row r="6" spans="1:13" ht="18.75" customHeight="1" thickBot="1">
      <c r="A6" s="239">
        <v>2</v>
      </c>
      <c r="B6" s="83" t="s">
        <v>73</v>
      </c>
      <c r="C6" s="14">
        <v>4</v>
      </c>
      <c r="D6" s="237">
        <v>1</v>
      </c>
      <c r="E6" s="237">
        <v>10</v>
      </c>
      <c r="F6" s="235">
        <v>0.3333333333333333</v>
      </c>
      <c r="G6" s="235">
        <v>0.3675462962962963</v>
      </c>
      <c r="H6" s="235">
        <f>G6-F6</f>
        <v>0.034212962962963</v>
      </c>
      <c r="I6" s="236">
        <f>E6/(SECOND(H6)+MINUTE(H6)*60+HOUR(H6)*3600)*3600</f>
        <v>12.178619756427604</v>
      </c>
      <c r="J6" s="235">
        <v>0.37958333333333333</v>
      </c>
      <c r="K6" s="235">
        <f>J6-G6</f>
        <v>0.012037037037037013</v>
      </c>
      <c r="L6" s="237">
        <v>45</v>
      </c>
      <c r="M6" s="238">
        <f>(I6*2-$H$3)*100/L6</f>
        <v>31.904976695233795</v>
      </c>
    </row>
    <row r="7" spans="1:13" ht="15.75" thickBot="1">
      <c r="A7" s="240"/>
      <c r="B7" s="89"/>
      <c r="C7" s="58"/>
      <c r="D7" s="237"/>
      <c r="E7" s="237"/>
      <c r="F7" s="235"/>
      <c r="G7" s="235"/>
      <c r="H7" s="235"/>
      <c r="I7" s="236"/>
      <c r="J7" s="235"/>
      <c r="K7" s="235"/>
      <c r="L7" s="237"/>
      <c r="M7" s="238"/>
    </row>
    <row r="8" spans="1:13" s="66" customFormat="1" ht="16.5" thickBot="1">
      <c r="A8" s="233" t="s">
        <v>71</v>
      </c>
      <c r="B8" s="90" t="s">
        <v>74</v>
      </c>
      <c r="C8" s="65">
        <v>2</v>
      </c>
      <c r="D8" s="231">
        <v>1</v>
      </c>
      <c r="E8" s="231">
        <v>10</v>
      </c>
      <c r="F8" s="229">
        <v>0.3361111111111111</v>
      </c>
      <c r="G8" s="229">
        <v>0.36398148148148146</v>
      </c>
      <c r="H8" s="229">
        <f>G8-F8</f>
        <v>0.02787037037037038</v>
      </c>
      <c r="I8" s="230">
        <f>E8/(SECOND(H8)+MINUTE(H8)*60+HOUR(H8)*3600)*3600</f>
        <v>14.950166112956811</v>
      </c>
      <c r="J8" s="229">
        <v>0.37702546296296297</v>
      </c>
      <c r="K8" s="229">
        <f>J8-G8</f>
        <v>0.013043981481481504</v>
      </c>
      <c r="L8" s="241">
        <v>38</v>
      </c>
      <c r="M8" s="242">
        <f>(I8*2-$H$3)*100/L8</f>
        <v>52.369295331351644</v>
      </c>
    </row>
    <row r="9" spans="1:13" s="66" customFormat="1" ht="15.75" thickBot="1">
      <c r="A9" s="234"/>
      <c r="B9" s="91"/>
      <c r="C9" s="67"/>
      <c r="D9" s="231"/>
      <c r="E9" s="231"/>
      <c r="F9" s="229"/>
      <c r="G9" s="229"/>
      <c r="H9" s="229"/>
      <c r="I9" s="230"/>
      <c r="J9" s="229"/>
      <c r="K9" s="229"/>
      <c r="L9" s="241"/>
      <c r="M9" s="242"/>
    </row>
    <row r="10" spans="1:13" ht="16.5" thickBot="1">
      <c r="A10" s="239">
        <v>1</v>
      </c>
      <c r="B10" s="83" t="s">
        <v>72</v>
      </c>
      <c r="C10" s="14">
        <v>20</v>
      </c>
      <c r="D10" s="237">
        <v>1</v>
      </c>
      <c r="E10" s="237">
        <v>10</v>
      </c>
      <c r="F10" s="235">
        <v>0.3416666666666666</v>
      </c>
      <c r="G10" s="235">
        <v>0.3710995370370371</v>
      </c>
      <c r="H10" s="235">
        <f>G10-F10</f>
        <v>0.029432870370370456</v>
      </c>
      <c r="I10" s="236">
        <f>E10/(SECOND(H10)+MINUTE(H10)*60+HOUR(H10)*3600)*3600</f>
        <v>14.156508061344867</v>
      </c>
      <c r="J10" s="235">
        <v>0.3830439814814815</v>
      </c>
      <c r="K10" s="235">
        <f>J10-G10</f>
        <v>0.011944444444444424</v>
      </c>
      <c r="L10" s="237">
        <v>40</v>
      </c>
      <c r="M10" s="238">
        <f>(I10*2-$H$3)*100/L10</f>
        <v>45.782540306724336</v>
      </c>
    </row>
    <row r="11" spans="1:13" ht="15.75" thickBot="1">
      <c r="A11" s="240"/>
      <c r="B11" s="89"/>
      <c r="C11" s="58"/>
      <c r="D11" s="237"/>
      <c r="E11" s="237"/>
      <c r="F11" s="235"/>
      <c r="G11" s="235"/>
      <c r="H11" s="235"/>
      <c r="I11" s="236"/>
      <c r="J11" s="235"/>
      <c r="K11" s="235"/>
      <c r="L11" s="237"/>
      <c r="M11" s="238"/>
    </row>
    <row r="12" spans="1:13" s="66" customFormat="1" ht="16.5" thickBot="1">
      <c r="A12" s="233"/>
      <c r="B12" s="90"/>
      <c r="C12" s="65">
        <v>4</v>
      </c>
      <c r="D12" s="231">
        <v>1</v>
      </c>
      <c r="E12" s="231">
        <v>10</v>
      </c>
      <c r="F12" s="229"/>
      <c r="G12" s="229"/>
      <c r="H12" s="229">
        <f>G12-F12</f>
        <v>0</v>
      </c>
      <c r="I12" s="230" t="e">
        <f>E12/(SECOND(H12)+MINUTE(H12)*60+HOUR(H12)*3600)*3600</f>
        <v>#DIV/0!</v>
      </c>
      <c r="J12" s="229"/>
      <c r="K12" s="229">
        <f>J12-G12</f>
        <v>0</v>
      </c>
      <c r="L12" s="231"/>
      <c r="M12" s="232" t="e">
        <f>(I12*2-$H$3)*100/L12</f>
        <v>#DIV/0!</v>
      </c>
    </row>
    <row r="13" spans="1:13" s="66" customFormat="1" ht="15.75" thickBot="1">
      <c r="A13" s="234"/>
      <c r="B13" s="91"/>
      <c r="C13" s="67"/>
      <c r="D13" s="231"/>
      <c r="E13" s="231"/>
      <c r="F13" s="229"/>
      <c r="G13" s="229"/>
      <c r="H13" s="229"/>
      <c r="I13" s="230"/>
      <c r="J13" s="229"/>
      <c r="K13" s="229"/>
      <c r="L13" s="231"/>
      <c r="M13" s="232"/>
    </row>
    <row r="14" spans="1:13" ht="16.5" thickBot="1">
      <c r="A14" s="239"/>
      <c r="B14" s="83"/>
      <c r="C14" s="14">
        <v>5</v>
      </c>
      <c r="D14" s="237">
        <v>1</v>
      </c>
      <c r="E14" s="237">
        <v>10</v>
      </c>
      <c r="F14" s="235"/>
      <c r="G14" s="235"/>
      <c r="H14" s="235">
        <f>G14-F14</f>
        <v>0</v>
      </c>
      <c r="I14" s="236" t="e">
        <f>E14/(SECOND(H14)+MINUTE(H14)*60+HOUR(H14)*3600)*3600</f>
        <v>#DIV/0!</v>
      </c>
      <c r="J14" s="235"/>
      <c r="K14" s="235">
        <f>J14-G14</f>
        <v>0</v>
      </c>
      <c r="L14" s="237"/>
      <c r="M14" s="238" t="e">
        <f>(I14*2-$H$3)*100/L14</f>
        <v>#DIV/0!</v>
      </c>
    </row>
    <row r="15" spans="1:13" ht="15.75" thickBot="1">
      <c r="A15" s="240"/>
      <c r="B15" s="89"/>
      <c r="C15" s="58"/>
      <c r="D15" s="237"/>
      <c r="E15" s="237"/>
      <c r="F15" s="235"/>
      <c r="G15" s="235"/>
      <c r="H15" s="235"/>
      <c r="I15" s="236"/>
      <c r="J15" s="235"/>
      <c r="K15" s="235"/>
      <c r="L15" s="237"/>
      <c r="M15" s="238"/>
    </row>
    <row r="16" spans="1:13" s="66" customFormat="1" ht="16.5" thickBot="1">
      <c r="A16" s="233"/>
      <c r="B16" s="90"/>
      <c r="C16" s="65">
        <v>6</v>
      </c>
      <c r="D16" s="231">
        <v>1</v>
      </c>
      <c r="E16" s="231">
        <v>10</v>
      </c>
      <c r="F16" s="229"/>
      <c r="G16" s="229"/>
      <c r="H16" s="229">
        <f>G16-F16</f>
        <v>0</v>
      </c>
      <c r="I16" s="230" t="e">
        <f>E16/(SECOND(H16)+MINUTE(H16)*60+HOUR(H16)*3600)*3600</f>
        <v>#DIV/0!</v>
      </c>
      <c r="J16" s="229"/>
      <c r="K16" s="229">
        <f>J16-G16</f>
        <v>0</v>
      </c>
      <c r="L16" s="231"/>
      <c r="M16" s="232" t="e">
        <f>(I16*2-$H$3)*100/L16</f>
        <v>#DIV/0!</v>
      </c>
    </row>
    <row r="17" spans="1:13" s="66" customFormat="1" ht="15.75" thickBot="1">
      <c r="A17" s="234"/>
      <c r="B17" s="91"/>
      <c r="C17" s="67"/>
      <c r="D17" s="231"/>
      <c r="E17" s="231"/>
      <c r="F17" s="229"/>
      <c r="G17" s="229"/>
      <c r="H17" s="229"/>
      <c r="I17" s="230"/>
      <c r="J17" s="229"/>
      <c r="K17" s="229"/>
      <c r="L17" s="231"/>
      <c r="M17" s="232"/>
    </row>
    <row r="18" spans="1:13" ht="16.5" thickBot="1">
      <c r="A18" s="239"/>
      <c r="B18" s="83"/>
      <c r="C18" s="14">
        <v>7</v>
      </c>
      <c r="D18" s="237">
        <v>1</v>
      </c>
      <c r="E18" s="237">
        <v>10</v>
      </c>
      <c r="F18" s="235"/>
      <c r="G18" s="235"/>
      <c r="H18" s="235">
        <f>G18-F18</f>
        <v>0</v>
      </c>
      <c r="I18" s="236" t="e">
        <f>E18/(SECOND(H18)+MINUTE(H18)*60+HOUR(H18)*3600)*3600</f>
        <v>#DIV/0!</v>
      </c>
      <c r="J18" s="235"/>
      <c r="K18" s="235">
        <f>J18-G18</f>
        <v>0</v>
      </c>
      <c r="L18" s="237"/>
      <c r="M18" s="238" t="e">
        <f>(I18*2-$H$3)*100/L18</f>
        <v>#DIV/0!</v>
      </c>
    </row>
    <row r="19" spans="1:13" ht="15.75" thickBot="1">
      <c r="A19" s="240"/>
      <c r="B19" s="89"/>
      <c r="C19" s="58"/>
      <c r="D19" s="237"/>
      <c r="E19" s="237"/>
      <c r="F19" s="235"/>
      <c r="G19" s="235"/>
      <c r="H19" s="235"/>
      <c r="I19" s="236"/>
      <c r="J19" s="235"/>
      <c r="K19" s="235"/>
      <c r="L19" s="237"/>
      <c r="M19" s="238"/>
    </row>
    <row r="20" spans="1:13" s="66" customFormat="1" ht="16.5" thickBot="1">
      <c r="A20" s="233"/>
      <c r="B20" s="90"/>
      <c r="C20" s="65">
        <v>8</v>
      </c>
      <c r="D20" s="231">
        <v>1</v>
      </c>
      <c r="E20" s="231">
        <v>10</v>
      </c>
      <c r="F20" s="229"/>
      <c r="G20" s="229"/>
      <c r="H20" s="229">
        <f>G20-F20</f>
        <v>0</v>
      </c>
      <c r="I20" s="230" t="e">
        <f>E20/(SECOND(H20)+MINUTE(H20)*60+HOUR(H20)*3600)*3600</f>
        <v>#DIV/0!</v>
      </c>
      <c r="J20" s="229"/>
      <c r="K20" s="229">
        <f>J20-G20</f>
        <v>0</v>
      </c>
      <c r="L20" s="231"/>
      <c r="M20" s="232" t="e">
        <f>(I20*2-$H$3)*100/L20</f>
        <v>#DIV/0!</v>
      </c>
    </row>
    <row r="21" spans="1:13" s="66" customFormat="1" ht="15.75" thickBot="1">
      <c r="A21" s="234"/>
      <c r="B21" s="91"/>
      <c r="C21" s="67"/>
      <c r="D21" s="231"/>
      <c r="E21" s="231"/>
      <c r="F21" s="229"/>
      <c r="G21" s="229"/>
      <c r="H21" s="229"/>
      <c r="I21" s="230"/>
      <c r="J21" s="229"/>
      <c r="K21" s="229"/>
      <c r="L21" s="231"/>
      <c r="M21" s="232"/>
    </row>
    <row r="22" spans="1:13" ht="16.5" thickBot="1">
      <c r="A22" s="239"/>
      <c r="B22" s="83"/>
      <c r="C22" s="14">
        <v>9</v>
      </c>
      <c r="D22" s="237">
        <v>1</v>
      </c>
      <c r="E22" s="237">
        <v>10</v>
      </c>
      <c r="F22" s="235"/>
      <c r="G22" s="235"/>
      <c r="H22" s="235">
        <f>G22-F22</f>
        <v>0</v>
      </c>
      <c r="I22" s="236" t="e">
        <f>E22/(SECOND(H22)+MINUTE(H22)*60+HOUR(H22)*3600)*3600</f>
        <v>#DIV/0!</v>
      </c>
      <c r="J22" s="235"/>
      <c r="K22" s="235">
        <f>J22-G22</f>
        <v>0</v>
      </c>
      <c r="L22" s="237"/>
      <c r="M22" s="238" t="e">
        <f>(I22*2-$H$3)*100/L22</f>
        <v>#DIV/0!</v>
      </c>
    </row>
    <row r="23" spans="1:13" ht="15.75" thickBot="1">
      <c r="A23" s="240"/>
      <c r="B23" s="89"/>
      <c r="C23" s="58"/>
      <c r="D23" s="237"/>
      <c r="E23" s="237"/>
      <c r="F23" s="235"/>
      <c r="G23" s="235"/>
      <c r="H23" s="235"/>
      <c r="I23" s="236"/>
      <c r="J23" s="235"/>
      <c r="K23" s="235"/>
      <c r="L23" s="237"/>
      <c r="M23" s="238"/>
    </row>
    <row r="24" spans="1:13" s="66" customFormat="1" ht="16.5" thickBot="1">
      <c r="A24" s="233"/>
      <c r="B24" s="90"/>
      <c r="C24" s="65">
        <v>10</v>
      </c>
      <c r="D24" s="231">
        <v>1</v>
      </c>
      <c r="E24" s="231">
        <v>10</v>
      </c>
      <c r="F24" s="229"/>
      <c r="G24" s="229"/>
      <c r="H24" s="229">
        <f>G24-F24</f>
        <v>0</v>
      </c>
      <c r="I24" s="230" t="e">
        <f>E24/(SECOND(H24)+MINUTE(H24)*60+HOUR(H24)*3600)*3600</f>
        <v>#DIV/0!</v>
      </c>
      <c r="J24" s="229"/>
      <c r="K24" s="229">
        <f>J24-G24</f>
        <v>0</v>
      </c>
      <c r="L24" s="231"/>
      <c r="M24" s="232" t="e">
        <f>(I24*2-$H$3)*100/L24</f>
        <v>#DIV/0!</v>
      </c>
    </row>
    <row r="25" spans="1:13" s="66" customFormat="1" ht="15.75" thickBot="1">
      <c r="A25" s="234"/>
      <c r="B25" s="91"/>
      <c r="C25" s="67"/>
      <c r="D25" s="231"/>
      <c r="E25" s="231"/>
      <c r="F25" s="229"/>
      <c r="G25" s="229"/>
      <c r="H25" s="229"/>
      <c r="I25" s="230"/>
      <c r="J25" s="229"/>
      <c r="K25" s="229"/>
      <c r="L25" s="231"/>
      <c r="M25" s="232"/>
    </row>
    <row r="26" spans="1:13" ht="16.5" thickBot="1">
      <c r="A26" s="239"/>
      <c r="B26" s="83"/>
      <c r="C26" s="14">
        <v>11</v>
      </c>
      <c r="D26" s="237">
        <v>1</v>
      </c>
      <c r="E26" s="237">
        <v>10</v>
      </c>
      <c r="F26" s="235"/>
      <c r="G26" s="235"/>
      <c r="H26" s="235">
        <f>G26-F26</f>
        <v>0</v>
      </c>
      <c r="I26" s="236" t="e">
        <f>E26/(SECOND(H26)+MINUTE(H26)*60+HOUR(H26)*3600)*3600</f>
        <v>#DIV/0!</v>
      </c>
      <c r="J26" s="235"/>
      <c r="K26" s="235">
        <f>J26-G26</f>
        <v>0</v>
      </c>
      <c r="L26" s="237"/>
      <c r="M26" s="238" t="e">
        <f>(I26*2-$H$3)*100/L26</f>
        <v>#DIV/0!</v>
      </c>
    </row>
    <row r="27" spans="1:13" ht="15.75" thickBot="1">
      <c r="A27" s="240"/>
      <c r="B27" s="89"/>
      <c r="C27" s="58"/>
      <c r="D27" s="237"/>
      <c r="E27" s="237"/>
      <c r="F27" s="235"/>
      <c r="G27" s="235"/>
      <c r="H27" s="235"/>
      <c r="I27" s="236"/>
      <c r="J27" s="235"/>
      <c r="K27" s="235"/>
      <c r="L27" s="237"/>
      <c r="M27" s="238"/>
    </row>
    <row r="28" spans="1:13" s="66" customFormat="1" ht="16.5" thickBot="1">
      <c r="A28" s="233"/>
      <c r="B28" s="90"/>
      <c r="C28" s="65">
        <v>12</v>
      </c>
      <c r="D28" s="231">
        <v>1</v>
      </c>
      <c r="E28" s="231">
        <v>10</v>
      </c>
      <c r="F28" s="229"/>
      <c r="G28" s="229"/>
      <c r="H28" s="229">
        <f>G28-F28</f>
        <v>0</v>
      </c>
      <c r="I28" s="230" t="e">
        <f>E28/(SECOND(H28)+MINUTE(H28)*60+HOUR(H28)*3600)*3600</f>
        <v>#DIV/0!</v>
      </c>
      <c r="J28" s="229"/>
      <c r="K28" s="229">
        <f>J28-G28</f>
        <v>0</v>
      </c>
      <c r="L28" s="231"/>
      <c r="M28" s="232" t="e">
        <f>(I28*2-$H$3)*100/L28</f>
        <v>#DIV/0!</v>
      </c>
    </row>
    <row r="29" spans="1:13" s="66" customFormat="1" ht="15.75" thickBot="1">
      <c r="A29" s="234"/>
      <c r="B29" s="91"/>
      <c r="C29" s="67"/>
      <c r="D29" s="231"/>
      <c r="E29" s="231"/>
      <c r="F29" s="229"/>
      <c r="G29" s="229"/>
      <c r="H29" s="229"/>
      <c r="I29" s="230"/>
      <c r="J29" s="229"/>
      <c r="K29" s="229"/>
      <c r="L29" s="231"/>
      <c r="M29" s="232"/>
    </row>
    <row r="30" spans="1:13" ht="16.5" thickBot="1">
      <c r="A30" s="239"/>
      <c r="B30" s="83"/>
      <c r="C30" s="14">
        <v>13</v>
      </c>
      <c r="D30" s="237">
        <v>1</v>
      </c>
      <c r="E30" s="237">
        <v>10</v>
      </c>
      <c r="F30" s="235"/>
      <c r="G30" s="235"/>
      <c r="H30" s="235">
        <f>G30-F30</f>
        <v>0</v>
      </c>
      <c r="I30" s="236" t="e">
        <f>E30/(SECOND(H30)+MINUTE(H30)*60+HOUR(H30)*3600)*3600</f>
        <v>#DIV/0!</v>
      </c>
      <c r="J30" s="235"/>
      <c r="K30" s="235">
        <f>J30-G30</f>
        <v>0</v>
      </c>
      <c r="L30" s="237"/>
      <c r="M30" s="238" t="e">
        <f>(I30*2-$H$3)*100/L30</f>
        <v>#DIV/0!</v>
      </c>
    </row>
    <row r="31" spans="1:13" ht="15.75" thickBot="1">
      <c r="A31" s="240"/>
      <c r="B31" s="89"/>
      <c r="C31" s="58"/>
      <c r="D31" s="237"/>
      <c r="E31" s="237"/>
      <c r="F31" s="235"/>
      <c r="G31" s="235"/>
      <c r="H31" s="235"/>
      <c r="I31" s="236"/>
      <c r="J31" s="235"/>
      <c r="K31" s="235"/>
      <c r="L31" s="237"/>
      <c r="M31" s="238"/>
    </row>
    <row r="32" spans="1:13" s="66" customFormat="1" ht="16.5" thickBot="1">
      <c r="A32" s="233"/>
      <c r="B32" s="90"/>
      <c r="C32" s="65">
        <v>14</v>
      </c>
      <c r="D32" s="231">
        <v>1</v>
      </c>
      <c r="E32" s="231">
        <v>10</v>
      </c>
      <c r="F32" s="229"/>
      <c r="G32" s="229"/>
      <c r="H32" s="229">
        <f>G32-F32</f>
        <v>0</v>
      </c>
      <c r="I32" s="230" t="e">
        <f>E32/(SECOND(H32)+MINUTE(H32)*60+HOUR(H32)*3600)*3600</f>
        <v>#DIV/0!</v>
      </c>
      <c r="J32" s="229"/>
      <c r="K32" s="229">
        <f>J32-G32</f>
        <v>0</v>
      </c>
      <c r="L32" s="231"/>
      <c r="M32" s="232" t="e">
        <f>(I32*2-$H$3)*100/L32</f>
        <v>#DIV/0!</v>
      </c>
    </row>
    <row r="33" spans="1:13" s="66" customFormat="1" ht="15.75" thickBot="1">
      <c r="A33" s="234"/>
      <c r="B33" s="91"/>
      <c r="C33" s="67"/>
      <c r="D33" s="231"/>
      <c r="E33" s="231"/>
      <c r="F33" s="229"/>
      <c r="G33" s="229"/>
      <c r="H33" s="229"/>
      <c r="I33" s="230"/>
      <c r="J33" s="229"/>
      <c r="K33" s="229"/>
      <c r="L33" s="231"/>
      <c r="M33" s="232"/>
    </row>
    <row r="34" spans="1:13" ht="16.5" thickBot="1">
      <c r="A34" s="239"/>
      <c r="B34" s="83"/>
      <c r="C34" s="14">
        <v>15</v>
      </c>
      <c r="D34" s="237">
        <v>1</v>
      </c>
      <c r="E34" s="237">
        <v>10</v>
      </c>
      <c r="F34" s="235"/>
      <c r="G34" s="235"/>
      <c r="H34" s="235">
        <f>G34-F34</f>
        <v>0</v>
      </c>
      <c r="I34" s="236" t="e">
        <f>E34/(SECOND(H34)+MINUTE(H34)*60+HOUR(H34)*3600)*3600</f>
        <v>#DIV/0!</v>
      </c>
      <c r="J34" s="235"/>
      <c r="K34" s="235">
        <f>J34-G34</f>
        <v>0</v>
      </c>
      <c r="L34" s="237"/>
      <c r="M34" s="238" t="e">
        <f>(I34*2-$H$3)*100/L34</f>
        <v>#DIV/0!</v>
      </c>
    </row>
    <row r="35" spans="1:13" ht="15.75" thickBot="1">
      <c r="A35" s="240"/>
      <c r="B35" s="89"/>
      <c r="C35" s="58"/>
      <c r="D35" s="237"/>
      <c r="E35" s="237"/>
      <c r="F35" s="235"/>
      <c r="G35" s="235"/>
      <c r="H35" s="235"/>
      <c r="I35" s="236"/>
      <c r="J35" s="235"/>
      <c r="K35" s="235"/>
      <c r="L35" s="237"/>
      <c r="M35" s="238"/>
    </row>
    <row r="36" spans="1:13" s="66" customFormat="1" ht="16.5" thickBot="1">
      <c r="A36" s="233"/>
      <c r="B36" s="90"/>
      <c r="C36" s="65">
        <v>16</v>
      </c>
      <c r="D36" s="231">
        <v>1</v>
      </c>
      <c r="E36" s="231">
        <v>10</v>
      </c>
      <c r="F36" s="229"/>
      <c r="G36" s="229"/>
      <c r="H36" s="229">
        <f>G36-F36</f>
        <v>0</v>
      </c>
      <c r="I36" s="230" t="e">
        <f>E36/(SECOND(H36)+MINUTE(H36)*60+HOUR(H36)*3600)*3600</f>
        <v>#DIV/0!</v>
      </c>
      <c r="J36" s="229"/>
      <c r="K36" s="229">
        <f>J36-G36</f>
        <v>0</v>
      </c>
      <c r="L36" s="231"/>
      <c r="M36" s="232" t="e">
        <f>(I36*2-$H$3)*100/L36</f>
        <v>#DIV/0!</v>
      </c>
    </row>
    <row r="37" spans="1:13" s="66" customFormat="1" ht="15.75" thickBot="1">
      <c r="A37" s="234"/>
      <c r="B37" s="91"/>
      <c r="C37" s="67"/>
      <c r="D37" s="231"/>
      <c r="E37" s="231"/>
      <c r="F37" s="229"/>
      <c r="G37" s="229"/>
      <c r="H37" s="229"/>
      <c r="I37" s="230"/>
      <c r="J37" s="229"/>
      <c r="K37" s="229"/>
      <c r="L37" s="231"/>
      <c r="M37" s="232"/>
    </row>
    <row r="38" spans="1:13" ht="16.5" thickBot="1">
      <c r="A38" s="239"/>
      <c r="B38" s="83"/>
      <c r="C38" s="14">
        <v>17</v>
      </c>
      <c r="D38" s="237">
        <v>1</v>
      </c>
      <c r="E38" s="237">
        <v>10</v>
      </c>
      <c r="F38" s="235"/>
      <c r="G38" s="235"/>
      <c r="H38" s="235">
        <f>G38-F38</f>
        <v>0</v>
      </c>
      <c r="I38" s="236" t="e">
        <f>E38/(SECOND(H38)+MINUTE(H38)*60+HOUR(H38)*3600)*3600</f>
        <v>#DIV/0!</v>
      </c>
      <c r="J38" s="235"/>
      <c r="K38" s="235">
        <f>J38-G38</f>
        <v>0</v>
      </c>
      <c r="L38" s="237"/>
      <c r="M38" s="238" t="e">
        <f>(I38*2-$H$3)*100/L38</f>
        <v>#DIV/0!</v>
      </c>
    </row>
    <row r="39" spans="1:13" ht="15.75" thickBot="1">
      <c r="A39" s="240"/>
      <c r="B39" s="89"/>
      <c r="C39" s="58"/>
      <c r="D39" s="237"/>
      <c r="E39" s="237"/>
      <c r="F39" s="235"/>
      <c r="G39" s="235"/>
      <c r="H39" s="235"/>
      <c r="I39" s="236"/>
      <c r="J39" s="235"/>
      <c r="K39" s="235"/>
      <c r="L39" s="237"/>
      <c r="M39" s="238"/>
    </row>
    <row r="40" spans="1:13" s="66" customFormat="1" ht="16.5" thickBot="1">
      <c r="A40" s="233"/>
      <c r="B40" s="90"/>
      <c r="C40" s="65">
        <v>18</v>
      </c>
      <c r="D40" s="231">
        <v>1</v>
      </c>
      <c r="E40" s="231">
        <v>10</v>
      </c>
      <c r="F40" s="229"/>
      <c r="G40" s="229"/>
      <c r="H40" s="229">
        <f>G40-F40</f>
        <v>0</v>
      </c>
      <c r="I40" s="230" t="e">
        <f>E40/(SECOND(H40)+MINUTE(H40)*60+HOUR(H40)*3600)*3600</f>
        <v>#DIV/0!</v>
      </c>
      <c r="J40" s="229"/>
      <c r="K40" s="229">
        <f>J40-G40</f>
        <v>0</v>
      </c>
      <c r="L40" s="231"/>
      <c r="M40" s="232" t="e">
        <f>(I40*2-$H$3)*100/L40</f>
        <v>#DIV/0!</v>
      </c>
    </row>
    <row r="41" spans="1:13" s="66" customFormat="1" ht="15.75" thickBot="1">
      <c r="A41" s="234"/>
      <c r="B41" s="91"/>
      <c r="C41" s="67"/>
      <c r="D41" s="231"/>
      <c r="E41" s="231"/>
      <c r="F41" s="229"/>
      <c r="G41" s="229"/>
      <c r="H41" s="229"/>
      <c r="I41" s="230"/>
      <c r="J41" s="229"/>
      <c r="K41" s="229"/>
      <c r="L41" s="231"/>
      <c r="M41" s="232"/>
    </row>
    <row r="42" spans="1:13" ht="16.5" thickBot="1">
      <c r="A42" s="239"/>
      <c r="B42" s="83"/>
      <c r="C42" s="14">
        <v>19</v>
      </c>
      <c r="D42" s="237">
        <v>1</v>
      </c>
      <c r="E42" s="237">
        <v>10</v>
      </c>
      <c r="F42" s="235"/>
      <c r="G42" s="235"/>
      <c r="H42" s="235">
        <f>G42-F42</f>
        <v>0</v>
      </c>
      <c r="I42" s="236" t="e">
        <f>E42/(SECOND(H42)+MINUTE(H42)*60+HOUR(H42)*3600)*3600</f>
        <v>#DIV/0!</v>
      </c>
      <c r="J42" s="235"/>
      <c r="K42" s="235">
        <f>J42-G42</f>
        <v>0</v>
      </c>
      <c r="L42" s="237"/>
      <c r="M42" s="238" t="e">
        <f>(I42*2-$H$3)*100/L42</f>
        <v>#DIV/0!</v>
      </c>
    </row>
    <row r="43" spans="1:13" ht="15.75" thickBot="1">
      <c r="A43" s="240"/>
      <c r="B43" s="89"/>
      <c r="C43" s="58"/>
      <c r="D43" s="237"/>
      <c r="E43" s="237"/>
      <c r="F43" s="235"/>
      <c r="G43" s="235"/>
      <c r="H43" s="235"/>
      <c r="I43" s="236"/>
      <c r="J43" s="235"/>
      <c r="K43" s="235"/>
      <c r="L43" s="237"/>
      <c r="M43" s="238"/>
    </row>
    <row r="44" spans="1:13" s="66" customFormat="1" ht="16.5" thickBot="1">
      <c r="A44" s="233"/>
      <c r="B44" s="90"/>
      <c r="C44" s="65">
        <v>20</v>
      </c>
      <c r="D44" s="231">
        <v>1</v>
      </c>
      <c r="E44" s="231">
        <v>10</v>
      </c>
      <c r="F44" s="229"/>
      <c r="G44" s="229"/>
      <c r="H44" s="229">
        <f>G44-F44</f>
        <v>0</v>
      </c>
      <c r="I44" s="230" t="e">
        <f>E44/(SECOND(H44)+MINUTE(H44)*60+HOUR(H44)*3600)*3600</f>
        <v>#DIV/0!</v>
      </c>
      <c r="J44" s="229"/>
      <c r="K44" s="229">
        <f>J44-G44</f>
        <v>0</v>
      </c>
      <c r="L44" s="231"/>
      <c r="M44" s="232" t="e">
        <f>(I44*2-$H$3)*100/L44</f>
        <v>#DIV/0!</v>
      </c>
    </row>
    <row r="45" spans="1:13" s="66" customFormat="1" ht="15.75" thickBot="1">
      <c r="A45" s="234"/>
      <c r="B45" s="91"/>
      <c r="C45" s="67"/>
      <c r="D45" s="231"/>
      <c r="E45" s="231"/>
      <c r="F45" s="229"/>
      <c r="G45" s="229"/>
      <c r="H45" s="229"/>
      <c r="I45" s="230"/>
      <c r="J45" s="229"/>
      <c r="K45" s="229"/>
      <c r="L45" s="231"/>
      <c r="M45" s="232"/>
    </row>
    <row r="46" spans="1:13" ht="16.5" thickBot="1">
      <c r="A46" s="239"/>
      <c r="B46" s="83"/>
      <c r="C46" s="14">
        <v>21</v>
      </c>
      <c r="D46" s="237">
        <v>1</v>
      </c>
      <c r="E46" s="237">
        <v>10</v>
      </c>
      <c r="F46" s="235"/>
      <c r="G46" s="235"/>
      <c r="H46" s="235">
        <f>G46-F46</f>
        <v>0</v>
      </c>
      <c r="I46" s="236" t="e">
        <f>E46/(SECOND(H46)+MINUTE(H46)*60+HOUR(H46)*3600)*3600</f>
        <v>#DIV/0!</v>
      </c>
      <c r="J46" s="235"/>
      <c r="K46" s="235">
        <f>J46-G46</f>
        <v>0</v>
      </c>
      <c r="L46" s="237"/>
      <c r="M46" s="238" t="e">
        <f>(I46*2-$H$3)*100/L46</f>
        <v>#DIV/0!</v>
      </c>
    </row>
    <row r="47" spans="1:13" ht="15.75" thickBot="1">
      <c r="A47" s="240"/>
      <c r="B47" s="89"/>
      <c r="C47" s="58"/>
      <c r="D47" s="237"/>
      <c r="E47" s="237"/>
      <c r="F47" s="235"/>
      <c r="G47" s="235"/>
      <c r="H47" s="235"/>
      <c r="I47" s="236"/>
      <c r="J47" s="235"/>
      <c r="K47" s="235"/>
      <c r="L47" s="237"/>
      <c r="M47" s="238"/>
    </row>
    <row r="48" spans="1:13" s="66" customFormat="1" ht="16.5" thickBot="1">
      <c r="A48" s="233"/>
      <c r="B48" s="90"/>
      <c r="C48" s="65">
        <v>22</v>
      </c>
      <c r="D48" s="231">
        <v>1</v>
      </c>
      <c r="E48" s="231">
        <v>10</v>
      </c>
      <c r="F48" s="229"/>
      <c r="G48" s="229"/>
      <c r="H48" s="229">
        <f>G48-F48</f>
        <v>0</v>
      </c>
      <c r="I48" s="230" t="e">
        <f>E48/(SECOND(H48)+MINUTE(H48)*60+HOUR(H48)*3600)*3600</f>
        <v>#DIV/0!</v>
      </c>
      <c r="J48" s="229"/>
      <c r="K48" s="229">
        <f>J48-G48</f>
        <v>0</v>
      </c>
      <c r="L48" s="231"/>
      <c r="M48" s="232" t="e">
        <f>(I48*2-$H$3)*100/L48</f>
        <v>#DIV/0!</v>
      </c>
    </row>
    <row r="49" spans="1:13" s="66" customFormat="1" ht="15.75" thickBot="1">
      <c r="A49" s="234"/>
      <c r="B49" s="91"/>
      <c r="C49" s="67"/>
      <c r="D49" s="231"/>
      <c r="E49" s="231"/>
      <c r="F49" s="229"/>
      <c r="G49" s="229"/>
      <c r="H49" s="229"/>
      <c r="I49" s="230"/>
      <c r="J49" s="229"/>
      <c r="K49" s="229"/>
      <c r="L49" s="231"/>
      <c r="M49" s="232"/>
    </row>
    <row r="50" spans="1:13" ht="16.5" thickBot="1">
      <c r="A50" s="239"/>
      <c r="B50" s="83"/>
      <c r="C50" s="14">
        <v>23</v>
      </c>
      <c r="D50" s="237">
        <v>1</v>
      </c>
      <c r="E50" s="237">
        <v>10</v>
      </c>
      <c r="F50" s="235"/>
      <c r="G50" s="235"/>
      <c r="H50" s="235">
        <f>G50-F50</f>
        <v>0</v>
      </c>
      <c r="I50" s="236" t="e">
        <f>E50/(SECOND(H50)+MINUTE(H50)*60+HOUR(H50)*3600)*3600</f>
        <v>#DIV/0!</v>
      </c>
      <c r="J50" s="235"/>
      <c r="K50" s="235">
        <f>J50-G50</f>
        <v>0</v>
      </c>
      <c r="L50" s="237"/>
      <c r="M50" s="238" t="e">
        <f>(I50*2-$H$3)*100/L50</f>
        <v>#DIV/0!</v>
      </c>
    </row>
    <row r="51" spans="1:13" ht="15.75" thickBot="1">
      <c r="A51" s="240"/>
      <c r="B51" s="89"/>
      <c r="C51" s="58"/>
      <c r="D51" s="237"/>
      <c r="E51" s="237"/>
      <c r="F51" s="235"/>
      <c r="G51" s="235"/>
      <c r="H51" s="235"/>
      <c r="I51" s="236"/>
      <c r="J51" s="235"/>
      <c r="K51" s="235"/>
      <c r="L51" s="237"/>
      <c r="M51" s="238"/>
    </row>
    <row r="52" spans="1:13" s="66" customFormat="1" ht="16.5" thickBot="1">
      <c r="A52" s="233"/>
      <c r="B52" s="90"/>
      <c r="C52" s="65">
        <v>24</v>
      </c>
      <c r="D52" s="231">
        <v>1</v>
      </c>
      <c r="E52" s="231">
        <v>10</v>
      </c>
      <c r="F52" s="229"/>
      <c r="G52" s="229"/>
      <c r="H52" s="229">
        <f>G52-F52</f>
        <v>0</v>
      </c>
      <c r="I52" s="230" t="e">
        <f>E52/(SECOND(H52)+MINUTE(H52)*60+HOUR(H52)*3600)*3600</f>
        <v>#DIV/0!</v>
      </c>
      <c r="J52" s="229"/>
      <c r="K52" s="229">
        <f>J52-G52</f>
        <v>0</v>
      </c>
      <c r="L52" s="231"/>
      <c r="M52" s="232" t="e">
        <f>(I52*2-$H$3)*100/L52</f>
        <v>#DIV/0!</v>
      </c>
    </row>
    <row r="53" spans="1:13" s="66" customFormat="1" ht="15.75" thickBot="1">
      <c r="A53" s="234"/>
      <c r="B53" s="91"/>
      <c r="C53" s="67"/>
      <c r="D53" s="231"/>
      <c r="E53" s="231"/>
      <c r="F53" s="229"/>
      <c r="G53" s="229"/>
      <c r="H53" s="229"/>
      <c r="I53" s="230"/>
      <c r="J53" s="229"/>
      <c r="K53" s="229"/>
      <c r="L53" s="231"/>
      <c r="M53" s="232"/>
    </row>
    <row r="54" spans="1:13" ht="16.5" thickBot="1">
      <c r="A54" s="239"/>
      <c r="B54" s="83"/>
      <c r="C54" s="14">
        <v>25</v>
      </c>
      <c r="D54" s="237">
        <v>1</v>
      </c>
      <c r="E54" s="237">
        <v>10</v>
      </c>
      <c r="F54" s="235"/>
      <c r="G54" s="235"/>
      <c r="H54" s="235">
        <f>G54-F54</f>
        <v>0</v>
      </c>
      <c r="I54" s="236" t="e">
        <f>E54/(SECOND(H54)+MINUTE(H54)*60+HOUR(H54)*3600)*3600</f>
        <v>#DIV/0!</v>
      </c>
      <c r="J54" s="235"/>
      <c r="K54" s="235">
        <f>J54-G54</f>
        <v>0</v>
      </c>
      <c r="L54" s="237"/>
      <c r="M54" s="238" t="e">
        <f>(I54*2-$H$3)*100/L54</f>
        <v>#DIV/0!</v>
      </c>
    </row>
    <row r="55" spans="1:13" ht="15.75" thickBot="1">
      <c r="A55" s="240"/>
      <c r="B55" s="89"/>
      <c r="C55" s="58"/>
      <c r="D55" s="237"/>
      <c r="E55" s="237"/>
      <c r="F55" s="235"/>
      <c r="G55" s="235"/>
      <c r="H55" s="235"/>
      <c r="I55" s="236"/>
      <c r="J55" s="235"/>
      <c r="K55" s="235"/>
      <c r="L55" s="237"/>
      <c r="M55" s="238"/>
    </row>
    <row r="56" spans="1:13" s="66" customFormat="1" ht="16.5" thickBot="1">
      <c r="A56" s="233"/>
      <c r="B56" s="90"/>
      <c r="C56" s="65">
        <v>26</v>
      </c>
      <c r="D56" s="231">
        <v>1</v>
      </c>
      <c r="E56" s="231">
        <v>10</v>
      </c>
      <c r="F56" s="229"/>
      <c r="G56" s="229"/>
      <c r="H56" s="229">
        <f>G56-F56</f>
        <v>0</v>
      </c>
      <c r="I56" s="230" t="e">
        <f>E56/(SECOND(H56)+MINUTE(H56)*60+HOUR(H56)*3600)*3600</f>
        <v>#DIV/0!</v>
      </c>
      <c r="J56" s="229"/>
      <c r="K56" s="229">
        <f>J56-G56</f>
        <v>0</v>
      </c>
      <c r="L56" s="231"/>
      <c r="M56" s="232" t="e">
        <f>(I56*2-$H$3)*100/L56</f>
        <v>#DIV/0!</v>
      </c>
    </row>
    <row r="57" spans="1:13" s="66" customFormat="1" ht="15.75" thickBot="1">
      <c r="A57" s="234"/>
      <c r="B57" s="91"/>
      <c r="C57" s="67"/>
      <c r="D57" s="231"/>
      <c r="E57" s="231"/>
      <c r="F57" s="229"/>
      <c r="G57" s="229"/>
      <c r="H57" s="229"/>
      <c r="I57" s="230"/>
      <c r="J57" s="229"/>
      <c r="K57" s="229"/>
      <c r="L57" s="231"/>
      <c r="M57" s="232"/>
    </row>
    <row r="58" spans="1:13" ht="16.5" thickBot="1">
      <c r="A58" s="239"/>
      <c r="B58" s="83"/>
      <c r="C58" s="14">
        <v>27</v>
      </c>
      <c r="D58" s="237">
        <v>1</v>
      </c>
      <c r="E58" s="237">
        <v>10</v>
      </c>
      <c r="F58" s="235"/>
      <c r="G58" s="235"/>
      <c r="H58" s="235">
        <f>G58-F58</f>
        <v>0</v>
      </c>
      <c r="I58" s="236" t="e">
        <f>E58/(SECOND(H58)+MINUTE(H58)*60+HOUR(H58)*3600)*3600</f>
        <v>#DIV/0!</v>
      </c>
      <c r="J58" s="235"/>
      <c r="K58" s="235">
        <f>J58-G58</f>
        <v>0</v>
      </c>
      <c r="L58" s="237"/>
      <c r="M58" s="238" t="e">
        <f>(I58*2-$H$3)*100/L58</f>
        <v>#DIV/0!</v>
      </c>
    </row>
    <row r="59" spans="1:13" ht="15.75" thickBot="1">
      <c r="A59" s="240"/>
      <c r="B59" s="89"/>
      <c r="C59" s="58"/>
      <c r="D59" s="237"/>
      <c r="E59" s="237"/>
      <c r="F59" s="235"/>
      <c r="G59" s="235"/>
      <c r="H59" s="235"/>
      <c r="I59" s="236"/>
      <c r="J59" s="235"/>
      <c r="K59" s="235"/>
      <c r="L59" s="237"/>
      <c r="M59" s="238"/>
    </row>
    <row r="60" spans="1:13" s="66" customFormat="1" ht="16.5" thickBot="1">
      <c r="A60" s="233"/>
      <c r="B60" s="90"/>
      <c r="C60" s="65">
        <v>28</v>
      </c>
      <c r="D60" s="231">
        <v>1</v>
      </c>
      <c r="E60" s="231">
        <v>10</v>
      </c>
      <c r="F60" s="229"/>
      <c r="G60" s="229"/>
      <c r="H60" s="229">
        <f>G60-F60</f>
        <v>0</v>
      </c>
      <c r="I60" s="230" t="e">
        <f>E60/(SECOND(H60)+MINUTE(H60)*60+HOUR(H60)*3600)*3600</f>
        <v>#DIV/0!</v>
      </c>
      <c r="J60" s="229"/>
      <c r="K60" s="229">
        <f>J60-G60</f>
        <v>0</v>
      </c>
      <c r="L60" s="231"/>
      <c r="M60" s="232" t="e">
        <f>(I60*2-$H$3)*100/L60</f>
        <v>#DIV/0!</v>
      </c>
    </row>
    <row r="61" spans="1:13" s="66" customFormat="1" ht="15.75" thickBot="1">
      <c r="A61" s="234"/>
      <c r="B61" s="91"/>
      <c r="C61" s="67"/>
      <c r="D61" s="231"/>
      <c r="E61" s="231"/>
      <c r="F61" s="229"/>
      <c r="G61" s="229"/>
      <c r="H61" s="229"/>
      <c r="I61" s="230"/>
      <c r="J61" s="229"/>
      <c r="K61" s="229"/>
      <c r="L61" s="231"/>
      <c r="M61" s="232"/>
    </row>
    <row r="62" spans="1:13" ht="16.5" thickBot="1">
      <c r="A62" s="239"/>
      <c r="B62" s="83"/>
      <c r="C62" s="14">
        <v>29</v>
      </c>
      <c r="D62" s="237">
        <v>1</v>
      </c>
      <c r="E62" s="237">
        <v>10</v>
      </c>
      <c r="F62" s="235"/>
      <c r="G62" s="235"/>
      <c r="H62" s="235">
        <f>G62-F62</f>
        <v>0</v>
      </c>
      <c r="I62" s="236" t="e">
        <f>E62/(SECOND(H62)+MINUTE(H62)*60+HOUR(H62)*3600)*3600</f>
        <v>#DIV/0!</v>
      </c>
      <c r="J62" s="235"/>
      <c r="K62" s="235">
        <f>J62-G62</f>
        <v>0</v>
      </c>
      <c r="L62" s="237"/>
      <c r="M62" s="238" t="e">
        <f>(I62*2-$H$3)*100/L62</f>
        <v>#DIV/0!</v>
      </c>
    </row>
    <row r="63" spans="1:13" ht="15.75" thickBot="1">
      <c r="A63" s="240"/>
      <c r="B63" s="89"/>
      <c r="C63" s="58"/>
      <c r="D63" s="237"/>
      <c r="E63" s="237"/>
      <c r="F63" s="235"/>
      <c r="G63" s="235"/>
      <c r="H63" s="235"/>
      <c r="I63" s="236"/>
      <c r="J63" s="235"/>
      <c r="K63" s="235"/>
      <c r="L63" s="237"/>
      <c r="M63" s="238"/>
    </row>
    <row r="64" spans="1:13" s="66" customFormat="1" ht="16.5" thickBot="1">
      <c r="A64" s="233"/>
      <c r="B64" s="90"/>
      <c r="C64" s="65">
        <v>30</v>
      </c>
      <c r="D64" s="231">
        <v>1</v>
      </c>
      <c r="E64" s="231">
        <v>10</v>
      </c>
      <c r="F64" s="229"/>
      <c r="G64" s="229"/>
      <c r="H64" s="229">
        <f>G64-F64</f>
        <v>0</v>
      </c>
      <c r="I64" s="230" t="e">
        <f>E64/(SECOND(H64)+MINUTE(H64)*60+HOUR(H64)*3600)*3600</f>
        <v>#DIV/0!</v>
      </c>
      <c r="J64" s="229"/>
      <c r="K64" s="229">
        <f>J64-G64</f>
        <v>0</v>
      </c>
      <c r="L64" s="231"/>
      <c r="M64" s="232" t="e">
        <f>(I64*2-$H$3)*100/L64</f>
        <v>#DIV/0!</v>
      </c>
    </row>
    <row r="65" spans="1:13" s="66" customFormat="1" ht="15.75" thickBot="1">
      <c r="A65" s="234"/>
      <c r="B65" s="91"/>
      <c r="C65" s="67"/>
      <c r="D65" s="231"/>
      <c r="E65" s="231"/>
      <c r="F65" s="229"/>
      <c r="G65" s="229"/>
      <c r="H65" s="229"/>
      <c r="I65" s="230"/>
      <c r="J65" s="229"/>
      <c r="K65" s="229"/>
      <c r="L65" s="231"/>
      <c r="M65" s="232"/>
    </row>
    <row r="66" spans="1:13" ht="16.5" thickBot="1">
      <c r="A66" s="239"/>
      <c r="B66" s="83"/>
      <c r="C66" s="14">
        <v>31</v>
      </c>
      <c r="D66" s="237">
        <v>1</v>
      </c>
      <c r="E66" s="237">
        <v>10</v>
      </c>
      <c r="F66" s="235"/>
      <c r="G66" s="235"/>
      <c r="H66" s="235">
        <f>G66-F66</f>
        <v>0</v>
      </c>
      <c r="I66" s="236" t="e">
        <f>E66/(SECOND(H66)+MINUTE(H66)*60+HOUR(H66)*3600)*3600</f>
        <v>#DIV/0!</v>
      </c>
      <c r="J66" s="235"/>
      <c r="K66" s="235">
        <f>J66-G66</f>
        <v>0</v>
      </c>
      <c r="L66" s="237"/>
      <c r="M66" s="238" t="e">
        <f>(I66*2-$H$3)*100/L66</f>
        <v>#DIV/0!</v>
      </c>
    </row>
    <row r="67" spans="1:13" ht="15.75" thickBot="1">
      <c r="A67" s="240"/>
      <c r="B67" s="89"/>
      <c r="C67" s="58"/>
      <c r="D67" s="237"/>
      <c r="E67" s="237"/>
      <c r="F67" s="235"/>
      <c r="G67" s="235"/>
      <c r="H67" s="235"/>
      <c r="I67" s="236"/>
      <c r="J67" s="235"/>
      <c r="K67" s="235"/>
      <c r="L67" s="237"/>
      <c r="M67" s="238"/>
    </row>
    <row r="68" spans="1:13" s="66" customFormat="1" ht="16.5" thickBot="1">
      <c r="A68" s="233"/>
      <c r="B68" s="90"/>
      <c r="C68" s="65">
        <v>32</v>
      </c>
      <c r="D68" s="231">
        <v>1</v>
      </c>
      <c r="E68" s="231">
        <v>10</v>
      </c>
      <c r="F68" s="229"/>
      <c r="G68" s="229"/>
      <c r="H68" s="229">
        <f>G68-F68</f>
        <v>0</v>
      </c>
      <c r="I68" s="230" t="e">
        <f>E68/(SECOND(H68)+MINUTE(H68)*60+HOUR(H68)*3600)*3600</f>
        <v>#DIV/0!</v>
      </c>
      <c r="J68" s="229"/>
      <c r="K68" s="229">
        <f>J68-G68</f>
        <v>0</v>
      </c>
      <c r="L68" s="231"/>
      <c r="M68" s="232" t="e">
        <f>(I68*2-$H$3)*100/L68</f>
        <v>#DIV/0!</v>
      </c>
    </row>
    <row r="69" spans="1:13" s="66" customFormat="1" ht="15.75" thickBot="1">
      <c r="A69" s="234"/>
      <c r="B69" s="91"/>
      <c r="C69" s="67"/>
      <c r="D69" s="231"/>
      <c r="E69" s="231"/>
      <c r="F69" s="229"/>
      <c r="G69" s="229"/>
      <c r="H69" s="229"/>
      <c r="I69" s="230"/>
      <c r="J69" s="229"/>
      <c r="K69" s="229"/>
      <c r="L69" s="231"/>
      <c r="M69" s="232"/>
    </row>
    <row r="70" spans="1:13" ht="16.5" thickBot="1">
      <c r="A70" s="239"/>
      <c r="B70" s="83"/>
      <c r="C70" s="14">
        <v>33</v>
      </c>
      <c r="D70" s="237">
        <v>1</v>
      </c>
      <c r="E70" s="237">
        <v>10</v>
      </c>
      <c r="F70" s="235"/>
      <c r="G70" s="235"/>
      <c r="H70" s="235">
        <f>G70-F70</f>
        <v>0</v>
      </c>
      <c r="I70" s="236" t="e">
        <f>E70/(SECOND(H70)+MINUTE(H70)*60+HOUR(H70)*3600)*3600</f>
        <v>#DIV/0!</v>
      </c>
      <c r="J70" s="235"/>
      <c r="K70" s="235">
        <f>J70-G70</f>
        <v>0</v>
      </c>
      <c r="L70" s="237"/>
      <c r="M70" s="238" t="e">
        <f>(I70*2-$H$3)*100/L70</f>
        <v>#DIV/0!</v>
      </c>
    </row>
    <row r="71" spans="1:13" ht="15.75" thickBot="1">
      <c r="A71" s="240"/>
      <c r="B71" s="89"/>
      <c r="C71" s="58"/>
      <c r="D71" s="237"/>
      <c r="E71" s="237"/>
      <c r="F71" s="235"/>
      <c r="G71" s="235"/>
      <c r="H71" s="235"/>
      <c r="I71" s="236"/>
      <c r="J71" s="235"/>
      <c r="K71" s="235"/>
      <c r="L71" s="237"/>
      <c r="M71" s="238"/>
    </row>
    <row r="72" spans="1:13" s="66" customFormat="1" ht="16.5" thickBot="1">
      <c r="A72" s="233"/>
      <c r="B72" s="90"/>
      <c r="C72" s="65">
        <v>34</v>
      </c>
      <c r="D72" s="231">
        <v>1</v>
      </c>
      <c r="E72" s="231">
        <v>10</v>
      </c>
      <c r="F72" s="229"/>
      <c r="G72" s="229"/>
      <c r="H72" s="229">
        <f>G72-F72</f>
        <v>0</v>
      </c>
      <c r="I72" s="230" t="e">
        <f>E72/(SECOND(H72)+MINUTE(H72)*60+HOUR(H72)*3600)*3600</f>
        <v>#DIV/0!</v>
      </c>
      <c r="J72" s="229"/>
      <c r="K72" s="229">
        <f>J72-G72</f>
        <v>0</v>
      </c>
      <c r="L72" s="231"/>
      <c r="M72" s="232" t="e">
        <f>(I72*2-$H$3)*100/L72</f>
        <v>#DIV/0!</v>
      </c>
    </row>
    <row r="73" spans="1:13" s="66" customFormat="1" ht="15.75" thickBot="1">
      <c r="A73" s="234"/>
      <c r="B73" s="91"/>
      <c r="C73" s="67"/>
      <c r="D73" s="231"/>
      <c r="E73" s="231"/>
      <c r="F73" s="229"/>
      <c r="G73" s="229"/>
      <c r="H73" s="229"/>
      <c r="I73" s="230"/>
      <c r="J73" s="229"/>
      <c r="K73" s="229"/>
      <c r="L73" s="231"/>
      <c r="M73" s="232"/>
    </row>
    <row r="74" spans="1:13" ht="16.5" thickBot="1">
      <c r="A74" s="239"/>
      <c r="B74" s="83"/>
      <c r="C74" s="14">
        <v>35</v>
      </c>
      <c r="D74" s="237">
        <v>1</v>
      </c>
      <c r="E74" s="237">
        <v>10</v>
      </c>
      <c r="F74" s="235"/>
      <c r="G74" s="235"/>
      <c r="H74" s="235">
        <f>G74-F74</f>
        <v>0</v>
      </c>
      <c r="I74" s="236" t="e">
        <f>E74/(SECOND(H74)+MINUTE(H74)*60+HOUR(H74)*3600)*3600</f>
        <v>#DIV/0!</v>
      </c>
      <c r="J74" s="235"/>
      <c r="K74" s="235">
        <f>J74-G74</f>
        <v>0</v>
      </c>
      <c r="L74" s="237"/>
      <c r="M74" s="238" t="e">
        <f>(I74*2-$H$3)*100/L74</f>
        <v>#DIV/0!</v>
      </c>
    </row>
    <row r="75" spans="1:13" ht="15.75" thickBot="1">
      <c r="A75" s="240"/>
      <c r="B75" s="89"/>
      <c r="C75" s="58"/>
      <c r="D75" s="237"/>
      <c r="E75" s="237"/>
      <c r="F75" s="235"/>
      <c r="G75" s="235"/>
      <c r="H75" s="235"/>
      <c r="I75" s="236"/>
      <c r="J75" s="235"/>
      <c r="K75" s="235"/>
      <c r="L75" s="237"/>
      <c r="M75" s="238"/>
    </row>
    <row r="76" spans="1:13" s="66" customFormat="1" ht="16.5" thickBot="1">
      <c r="A76" s="233"/>
      <c r="B76" s="90"/>
      <c r="C76" s="65">
        <v>36</v>
      </c>
      <c r="D76" s="231">
        <v>1</v>
      </c>
      <c r="E76" s="231">
        <v>10</v>
      </c>
      <c r="F76" s="229"/>
      <c r="G76" s="229"/>
      <c r="H76" s="229">
        <f>G76-F76</f>
        <v>0</v>
      </c>
      <c r="I76" s="230" t="e">
        <f>E76/(SECOND(H76)+MINUTE(H76)*60+HOUR(H76)*3600)*3600</f>
        <v>#DIV/0!</v>
      </c>
      <c r="J76" s="229"/>
      <c r="K76" s="229">
        <f>J76-G76</f>
        <v>0</v>
      </c>
      <c r="L76" s="231"/>
      <c r="M76" s="232" t="e">
        <f>(I76*2-$H$3)*100/L76</f>
        <v>#DIV/0!</v>
      </c>
    </row>
    <row r="77" spans="1:13" s="66" customFormat="1" ht="15.75" thickBot="1">
      <c r="A77" s="234"/>
      <c r="B77" s="91"/>
      <c r="C77" s="67"/>
      <c r="D77" s="231"/>
      <c r="E77" s="231"/>
      <c r="F77" s="229"/>
      <c r="G77" s="229"/>
      <c r="H77" s="229"/>
      <c r="I77" s="230"/>
      <c r="J77" s="229"/>
      <c r="K77" s="229"/>
      <c r="L77" s="231"/>
      <c r="M77" s="232"/>
    </row>
  </sheetData>
  <sheetProtection/>
  <mergeCells count="402">
    <mergeCell ref="I6:I7"/>
    <mergeCell ref="J6:J7"/>
    <mergeCell ref="K6:K7"/>
    <mergeCell ref="L6:L7"/>
    <mergeCell ref="M6:M7"/>
    <mergeCell ref="J1:L4"/>
    <mergeCell ref="A8:A9"/>
    <mergeCell ref="D8:D9"/>
    <mergeCell ref="E8:E9"/>
    <mergeCell ref="F8:F9"/>
    <mergeCell ref="G8:G9"/>
    <mergeCell ref="H10:H11"/>
    <mergeCell ref="H8:H9"/>
    <mergeCell ref="A1:C1"/>
    <mergeCell ref="E2:G2"/>
    <mergeCell ref="E3:G3"/>
    <mergeCell ref="A2:C2"/>
    <mergeCell ref="A3:C3"/>
    <mergeCell ref="A10:A11"/>
    <mergeCell ref="D10:D11"/>
    <mergeCell ref="E10:E11"/>
    <mergeCell ref="F10:F11"/>
    <mergeCell ref="G10:G11"/>
    <mergeCell ref="A6:A7"/>
    <mergeCell ref="D6:D7"/>
    <mergeCell ref="E6:E7"/>
    <mergeCell ref="F6:F7"/>
    <mergeCell ref="G6:G7"/>
    <mergeCell ref="H6:H7"/>
    <mergeCell ref="I10:I11"/>
    <mergeCell ref="J10:J11"/>
    <mergeCell ref="K10:K11"/>
    <mergeCell ref="L10:L11"/>
    <mergeCell ref="M10:M11"/>
    <mergeCell ref="I8:I9"/>
    <mergeCell ref="J8:J9"/>
    <mergeCell ref="K8:K9"/>
    <mergeCell ref="L8:L9"/>
    <mergeCell ref="M8:M9"/>
    <mergeCell ref="A14:A15"/>
    <mergeCell ref="D14:D15"/>
    <mergeCell ref="E14:E15"/>
    <mergeCell ref="F14:F15"/>
    <mergeCell ref="G14:G15"/>
    <mergeCell ref="A12:A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H12:H13"/>
    <mergeCell ref="H14:H15"/>
    <mergeCell ref="I14:I15"/>
    <mergeCell ref="J14:J15"/>
    <mergeCell ref="K14:K15"/>
    <mergeCell ref="L14:L15"/>
    <mergeCell ref="M14:M15"/>
    <mergeCell ref="H18:H19"/>
    <mergeCell ref="I18:I19"/>
    <mergeCell ref="J18:J19"/>
    <mergeCell ref="K18:K19"/>
    <mergeCell ref="L18:L19"/>
    <mergeCell ref="M18:M19"/>
    <mergeCell ref="A18:A19"/>
    <mergeCell ref="D18:D19"/>
    <mergeCell ref="E18:E19"/>
    <mergeCell ref="F18:F19"/>
    <mergeCell ref="G18:G19"/>
    <mergeCell ref="I16:I17"/>
    <mergeCell ref="A16:A17"/>
    <mergeCell ref="D16:D17"/>
    <mergeCell ref="E16:E17"/>
    <mergeCell ref="F16:F17"/>
    <mergeCell ref="J16:J17"/>
    <mergeCell ref="K16:K17"/>
    <mergeCell ref="L16:L17"/>
    <mergeCell ref="M16:M17"/>
    <mergeCell ref="H16:H17"/>
    <mergeCell ref="G16:G17"/>
    <mergeCell ref="A22:A23"/>
    <mergeCell ref="D22:D23"/>
    <mergeCell ref="E22:E23"/>
    <mergeCell ref="F22:F23"/>
    <mergeCell ref="G22:G23"/>
    <mergeCell ref="A20:A21"/>
    <mergeCell ref="D20:D21"/>
    <mergeCell ref="E20:E21"/>
    <mergeCell ref="F20:F21"/>
    <mergeCell ref="G20:G21"/>
    <mergeCell ref="I20:I21"/>
    <mergeCell ref="J20:J21"/>
    <mergeCell ref="K20:K21"/>
    <mergeCell ref="L20:L21"/>
    <mergeCell ref="M20:M21"/>
    <mergeCell ref="H20:H21"/>
    <mergeCell ref="H22:H23"/>
    <mergeCell ref="I22:I23"/>
    <mergeCell ref="J22:J23"/>
    <mergeCell ref="K22:K23"/>
    <mergeCell ref="L22:L23"/>
    <mergeCell ref="M22:M23"/>
    <mergeCell ref="H26:H27"/>
    <mergeCell ref="I26:I27"/>
    <mergeCell ref="J26:J27"/>
    <mergeCell ref="K26:K27"/>
    <mergeCell ref="L26:L27"/>
    <mergeCell ref="M26:M27"/>
    <mergeCell ref="A26:A27"/>
    <mergeCell ref="D26:D27"/>
    <mergeCell ref="E26:E27"/>
    <mergeCell ref="F26:F27"/>
    <mergeCell ref="G26:G27"/>
    <mergeCell ref="I24:I25"/>
    <mergeCell ref="A24:A25"/>
    <mergeCell ref="D24:D25"/>
    <mergeCell ref="E24:E25"/>
    <mergeCell ref="F24:F25"/>
    <mergeCell ref="J24:J25"/>
    <mergeCell ref="K24:K25"/>
    <mergeCell ref="L24:L25"/>
    <mergeCell ref="M24:M25"/>
    <mergeCell ref="H24:H25"/>
    <mergeCell ref="G24:G25"/>
    <mergeCell ref="A30:A31"/>
    <mergeCell ref="D30:D31"/>
    <mergeCell ref="E30:E31"/>
    <mergeCell ref="F30:F31"/>
    <mergeCell ref="G30:G31"/>
    <mergeCell ref="A28:A29"/>
    <mergeCell ref="D28:D29"/>
    <mergeCell ref="E28:E29"/>
    <mergeCell ref="F28:F29"/>
    <mergeCell ref="G28:G29"/>
    <mergeCell ref="I28:I29"/>
    <mergeCell ref="J28:J29"/>
    <mergeCell ref="K28:K29"/>
    <mergeCell ref="L28:L29"/>
    <mergeCell ref="M28:M29"/>
    <mergeCell ref="H28:H29"/>
    <mergeCell ref="H30:H31"/>
    <mergeCell ref="I30:I31"/>
    <mergeCell ref="J30:J31"/>
    <mergeCell ref="K30:K31"/>
    <mergeCell ref="L30:L31"/>
    <mergeCell ref="M30:M31"/>
    <mergeCell ref="H34:H35"/>
    <mergeCell ref="I34:I35"/>
    <mergeCell ref="J34:J35"/>
    <mergeCell ref="K34:K35"/>
    <mergeCell ref="L34:L35"/>
    <mergeCell ref="M34:M35"/>
    <mergeCell ref="A34:A35"/>
    <mergeCell ref="D34:D35"/>
    <mergeCell ref="E34:E35"/>
    <mergeCell ref="F34:F35"/>
    <mergeCell ref="G34:G35"/>
    <mergeCell ref="I32:I33"/>
    <mergeCell ref="A32:A33"/>
    <mergeCell ref="D32:D33"/>
    <mergeCell ref="E32:E33"/>
    <mergeCell ref="F32:F33"/>
    <mergeCell ref="J32:J33"/>
    <mergeCell ref="K32:K33"/>
    <mergeCell ref="L32:L33"/>
    <mergeCell ref="M32:M33"/>
    <mergeCell ref="H32:H33"/>
    <mergeCell ref="G32:G33"/>
    <mergeCell ref="A38:A39"/>
    <mergeCell ref="D38:D39"/>
    <mergeCell ref="E38:E39"/>
    <mergeCell ref="F38:F39"/>
    <mergeCell ref="G38:G39"/>
    <mergeCell ref="A36:A37"/>
    <mergeCell ref="D36:D37"/>
    <mergeCell ref="E36:E37"/>
    <mergeCell ref="F36:F37"/>
    <mergeCell ref="G36:G37"/>
    <mergeCell ref="I36:I37"/>
    <mergeCell ref="J36:J37"/>
    <mergeCell ref="K36:K37"/>
    <mergeCell ref="L36:L37"/>
    <mergeCell ref="M36:M37"/>
    <mergeCell ref="H36:H37"/>
    <mergeCell ref="H38:H39"/>
    <mergeCell ref="I38:I39"/>
    <mergeCell ref="J38:J39"/>
    <mergeCell ref="K38:K39"/>
    <mergeCell ref="L38:L39"/>
    <mergeCell ref="M38:M39"/>
    <mergeCell ref="H42:H43"/>
    <mergeCell ref="I42:I43"/>
    <mergeCell ref="J42:J43"/>
    <mergeCell ref="K42:K43"/>
    <mergeCell ref="L42:L43"/>
    <mergeCell ref="M42:M43"/>
    <mergeCell ref="A42:A43"/>
    <mergeCell ref="D42:D43"/>
    <mergeCell ref="E42:E43"/>
    <mergeCell ref="F42:F43"/>
    <mergeCell ref="G42:G43"/>
    <mergeCell ref="I40:I41"/>
    <mergeCell ref="A40:A41"/>
    <mergeCell ref="D40:D41"/>
    <mergeCell ref="E40:E41"/>
    <mergeCell ref="F40:F41"/>
    <mergeCell ref="J40:J41"/>
    <mergeCell ref="K40:K41"/>
    <mergeCell ref="L40:L41"/>
    <mergeCell ref="M40:M41"/>
    <mergeCell ref="H40:H41"/>
    <mergeCell ref="G40:G41"/>
    <mergeCell ref="A46:A47"/>
    <mergeCell ref="D46:D47"/>
    <mergeCell ref="E46:E47"/>
    <mergeCell ref="F46:F47"/>
    <mergeCell ref="G46:G47"/>
    <mergeCell ref="A44:A45"/>
    <mergeCell ref="D44:D45"/>
    <mergeCell ref="E44:E45"/>
    <mergeCell ref="F44:F45"/>
    <mergeCell ref="G44:G45"/>
    <mergeCell ref="I44:I45"/>
    <mergeCell ref="J44:J45"/>
    <mergeCell ref="K44:K45"/>
    <mergeCell ref="L44:L45"/>
    <mergeCell ref="M44:M45"/>
    <mergeCell ref="H44:H45"/>
    <mergeCell ref="H46:H47"/>
    <mergeCell ref="I46:I47"/>
    <mergeCell ref="J46:J47"/>
    <mergeCell ref="K46:K47"/>
    <mergeCell ref="L46:L47"/>
    <mergeCell ref="M46:M47"/>
    <mergeCell ref="H50:H51"/>
    <mergeCell ref="I50:I51"/>
    <mergeCell ref="J50:J51"/>
    <mergeCell ref="K50:K51"/>
    <mergeCell ref="L50:L51"/>
    <mergeCell ref="M50:M51"/>
    <mergeCell ref="A50:A51"/>
    <mergeCell ref="D50:D51"/>
    <mergeCell ref="E50:E51"/>
    <mergeCell ref="F50:F51"/>
    <mergeCell ref="G50:G51"/>
    <mergeCell ref="I48:I49"/>
    <mergeCell ref="A48:A49"/>
    <mergeCell ref="D48:D49"/>
    <mergeCell ref="E48:E49"/>
    <mergeCell ref="F48:F49"/>
    <mergeCell ref="J48:J49"/>
    <mergeCell ref="K48:K49"/>
    <mergeCell ref="L48:L49"/>
    <mergeCell ref="M48:M49"/>
    <mergeCell ref="H48:H49"/>
    <mergeCell ref="G48:G49"/>
    <mergeCell ref="A54:A55"/>
    <mergeCell ref="D54:D55"/>
    <mergeCell ref="E54:E55"/>
    <mergeCell ref="F54:F55"/>
    <mergeCell ref="G54:G55"/>
    <mergeCell ref="A52:A53"/>
    <mergeCell ref="D52:D53"/>
    <mergeCell ref="E52:E53"/>
    <mergeCell ref="F52:F53"/>
    <mergeCell ref="G52:G53"/>
    <mergeCell ref="I52:I53"/>
    <mergeCell ref="J52:J53"/>
    <mergeCell ref="K52:K53"/>
    <mergeCell ref="L52:L53"/>
    <mergeCell ref="M52:M53"/>
    <mergeCell ref="H52:H53"/>
    <mergeCell ref="H54:H55"/>
    <mergeCell ref="I54:I55"/>
    <mergeCell ref="J54:J55"/>
    <mergeCell ref="K54:K55"/>
    <mergeCell ref="L54:L55"/>
    <mergeCell ref="M54:M55"/>
    <mergeCell ref="H58:H59"/>
    <mergeCell ref="I58:I59"/>
    <mergeCell ref="J58:J59"/>
    <mergeCell ref="K58:K59"/>
    <mergeCell ref="L58:L59"/>
    <mergeCell ref="M58:M59"/>
    <mergeCell ref="A58:A59"/>
    <mergeCell ref="D58:D59"/>
    <mergeCell ref="E58:E59"/>
    <mergeCell ref="F58:F59"/>
    <mergeCell ref="G58:G59"/>
    <mergeCell ref="I56:I57"/>
    <mergeCell ref="A56:A57"/>
    <mergeCell ref="D56:D57"/>
    <mergeCell ref="E56:E57"/>
    <mergeCell ref="F56:F57"/>
    <mergeCell ref="J56:J57"/>
    <mergeCell ref="K56:K57"/>
    <mergeCell ref="L56:L57"/>
    <mergeCell ref="M56:M57"/>
    <mergeCell ref="H56:H57"/>
    <mergeCell ref="G56:G57"/>
    <mergeCell ref="A62:A63"/>
    <mergeCell ref="D62:D63"/>
    <mergeCell ref="E62:E63"/>
    <mergeCell ref="F62:F63"/>
    <mergeCell ref="G62:G63"/>
    <mergeCell ref="A60:A61"/>
    <mergeCell ref="D60:D61"/>
    <mergeCell ref="E60:E61"/>
    <mergeCell ref="F60:F61"/>
    <mergeCell ref="G60:G61"/>
    <mergeCell ref="I60:I61"/>
    <mergeCell ref="J60:J61"/>
    <mergeCell ref="K60:K61"/>
    <mergeCell ref="L60:L61"/>
    <mergeCell ref="M60:M61"/>
    <mergeCell ref="H60:H61"/>
    <mergeCell ref="H62:H63"/>
    <mergeCell ref="I62:I63"/>
    <mergeCell ref="J62:J63"/>
    <mergeCell ref="K62:K63"/>
    <mergeCell ref="L62:L63"/>
    <mergeCell ref="M62:M63"/>
    <mergeCell ref="H66:H67"/>
    <mergeCell ref="I66:I67"/>
    <mergeCell ref="J66:J67"/>
    <mergeCell ref="K66:K67"/>
    <mergeCell ref="L66:L67"/>
    <mergeCell ref="M66:M67"/>
    <mergeCell ref="A66:A67"/>
    <mergeCell ref="D66:D67"/>
    <mergeCell ref="E66:E67"/>
    <mergeCell ref="F66:F67"/>
    <mergeCell ref="G66:G67"/>
    <mergeCell ref="I64:I65"/>
    <mergeCell ref="A64:A65"/>
    <mergeCell ref="D64:D65"/>
    <mergeCell ref="E64:E65"/>
    <mergeCell ref="F64:F65"/>
    <mergeCell ref="J64:J65"/>
    <mergeCell ref="K64:K65"/>
    <mergeCell ref="L64:L65"/>
    <mergeCell ref="M64:M65"/>
    <mergeCell ref="H64:H65"/>
    <mergeCell ref="G64:G65"/>
    <mergeCell ref="A70:A71"/>
    <mergeCell ref="D70:D71"/>
    <mergeCell ref="E70:E71"/>
    <mergeCell ref="F70:F71"/>
    <mergeCell ref="G70:G71"/>
    <mergeCell ref="A68:A69"/>
    <mergeCell ref="D68:D69"/>
    <mergeCell ref="E68:E69"/>
    <mergeCell ref="F68:F69"/>
    <mergeCell ref="G68:G69"/>
    <mergeCell ref="I68:I69"/>
    <mergeCell ref="J68:J69"/>
    <mergeCell ref="K68:K69"/>
    <mergeCell ref="L68:L69"/>
    <mergeCell ref="M68:M69"/>
    <mergeCell ref="H68:H69"/>
    <mergeCell ref="H70:H71"/>
    <mergeCell ref="I70:I71"/>
    <mergeCell ref="J70:J71"/>
    <mergeCell ref="K70:K71"/>
    <mergeCell ref="L70:L71"/>
    <mergeCell ref="M70:M71"/>
    <mergeCell ref="H74:H75"/>
    <mergeCell ref="I74:I75"/>
    <mergeCell ref="J74:J75"/>
    <mergeCell ref="K74:K75"/>
    <mergeCell ref="L74:L75"/>
    <mergeCell ref="M74:M75"/>
    <mergeCell ref="A74:A75"/>
    <mergeCell ref="D74:D75"/>
    <mergeCell ref="E74:E75"/>
    <mergeCell ref="F74:F75"/>
    <mergeCell ref="G74:G75"/>
    <mergeCell ref="I72:I73"/>
    <mergeCell ref="A72:A73"/>
    <mergeCell ref="D72:D73"/>
    <mergeCell ref="E72:E73"/>
    <mergeCell ref="F72:F73"/>
    <mergeCell ref="J72:J73"/>
    <mergeCell ref="K72:K73"/>
    <mergeCell ref="L72:L73"/>
    <mergeCell ref="M72:M73"/>
    <mergeCell ref="H72:H73"/>
    <mergeCell ref="G72:G73"/>
    <mergeCell ref="H76:H77"/>
    <mergeCell ref="I76:I77"/>
    <mergeCell ref="J76:J77"/>
    <mergeCell ref="K76:K77"/>
    <mergeCell ref="L76:L77"/>
    <mergeCell ref="M76:M77"/>
    <mergeCell ref="A76:A77"/>
    <mergeCell ref="D76:D77"/>
    <mergeCell ref="E76:E77"/>
    <mergeCell ref="F76:F77"/>
    <mergeCell ref="G76:G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9">
      <selection activeCell="G30" sqref="G30:G31"/>
    </sheetView>
  </sheetViews>
  <sheetFormatPr defaultColWidth="9.140625" defaultRowHeight="15"/>
  <cols>
    <col min="1" max="1" width="16.140625" style="0" customWidth="1"/>
    <col min="2" max="2" width="31.7109375" style="0" customWidth="1"/>
    <col min="3" max="3" width="36.140625" style="0" customWidth="1"/>
    <col min="6" max="6" width="14.8515625" style="0" customWidth="1"/>
    <col min="7" max="7" width="16.57421875" style="0" customWidth="1"/>
    <col min="8" max="8" width="15.28125" style="0" customWidth="1"/>
    <col min="9" max="9" width="15.8515625" style="0" customWidth="1"/>
    <col min="10" max="10" width="15.00390625" style="0" customWidth="1"/>
    <col min="11" max="11" width="22.140625" style="0" customWidth="1"/>
  </cols>
  <sheetData>
    <row r="1" spans="1:9" ht="15.75" thickBot="1">
      <c r="A1" s="255" t="s">
        <v>27</v>
      </c>
      <c r="B1" s="198"/>
      <c r="C1" s="198"/>
      <c r="I1" t="s">
        <v>34</v>
      </c>
    </row>
    <row r="2" spans="1:11" ht="24" thickBot="1">
      <c r="A2" s="256" t="s">
        <v>39</v>
      </c>
      <c r="B2" s="257"/>
      <c r="C2" s="258"/>
      <c r="E2" s="216" t="s">
        <v>20</v>
      </c>
      <c r="F2" s="216"/>
      <c r="G2" s="217"/>
      <c r="H2" s="78" t="s">
        <v>25</v>
      </c>
      <c r="I2" s="78" t="s">
        <v>35</v>
      </c>
      <c r="J2" s="68"/>
      <c r="K2" s="68"/>
    </row>
    <row r="3" spans="1:11" ht="15.75" thickBot="1">
      <c r="A3" s="218" t="s">
        <v>26</v>
      </c>
      <c r="B3" s="219"/>
      <c r="C3" s="220"/>
      <c r="E3" s="216" t="s">
        <v>21</v>
      </c>
      <c r="F3" s="216"/>
      <c r="G3" s="217"/>
      <c r="H3" s="2">
        <v>10</v>
      </c>
      <c r="I3" s="75" t="s">
        <v>29</v>
      </c>
      <c r="J3" s="68"/>
      <c r="K3" s="68"/>
    </row>
    <row r="4" ht="15.75" thickBot="1"/>
    <row r="5" spans="1:11" ht="15.75" thickBot="1">
      <c r="A5" s="72" t="s">
        <v>13</v>
      </c>
      <c r="B5" s="69" t="s">
        <v>14</v>
      </c>
      <c r="C5" s="73" t="s">
        <v>15</v>
      </c>
      <c r="D5" s="61" t="s">
        <v>16</v>
      </c>
      <c r="E5" s="74" t="s">
        <v>17</v>
      </c>
      <c r="F5" s="61" t="s">
        <v>0</v>
      </c>
      <c r="G5" s="74" t="s">
        <v>1</v>
      </c>
      <c r="H5" s="61" t="s">
        <v>2</v>
      </c>
      <c r="I5" s="74" t="s">
        <v>24</v>
      </c>
      <c r="J5" s="61" t="s">
        <v>4</v>
      </c>
      <c r="K5" s="74" t="s">
        <v>5</v>
      </c>
    </row>
    <row r="6" spans="1:11" ht="15" customHeight="1" thickBot="1">
      <c r="A6" s="239">
        <v>1</v>
      </c>
      <c r="B6" s="92" t="s">
        <v>75</v>
      </c>
      <c r="C6" s="14">
        <v>21</v>
      </c>
      <c r="D6" s="237">
        <v>1</v>
      </c>
      <c r="E6" s="253">
        <v>20</v>
      </c>
      <c r="F6" s="235">
        <v>0.35000000000000003</v>
      </c>
      <c r="G6" s="235">
        <v>0.40701388888888884</v>
      </c>
      <c r="H6" s="235">
        <f>G6-F6</f>
        <v>0.05701388888888881</v>
      </c>
      <c r="I6" s="254">
        <f>E6/(SECOND(H6)+MINUTE(H6)*60+HOUR(H6)*3600)*3600</f>
        <v>14.6163215590743</v>
      </c>
      <c r="J6" s="235">
        <v>0.41163194444444445</v>
      </c>
      <c r="K6" s="235">
        <f>J6-G6</f>
        <v>0.004618055555555611</v>
      </c>
    </row>
    <row r="7" spans="1:11" ht="15.75" thickBot="1">
      <c r="A7" s="240"/>
      <c r="B7" s="93"/>
      <c r="C7" s="58"/>
      <c r="D7" s="237"/>
      <c r="E7" s="253"/>
      <c r="F7" s="235"/>
      <c r="G7" s="235"/>
      <c r="H7" s="235"/>
      <c r="I7" s="254"/>
      <c r="J7" s="235"/>
      <c r="K7" s="235"/>
    </row>
    <row r="8" spans="1:11" s="63" customFormat="1" ht="16.5" thickBot="1">
      <c r="A8" s="247">
        <v>2</v>
      </c>
      <c r="B8" s="94" t="s">
        <v>76</v>
      </c>
      <c r="C8" s="62">
        <v>22</v>
      </c>
      <c r="D8" s="249">
        <v>1</v>
      </c>
      <c r="E8" s="250">
        <v>20</v>
      </c>
      <c r="F8" s="251">
        <v>0.35000000000000003</v>
      </c>
      <c r="G8" s="251">
        <v>0.407025462962963</v>
      </c>
      <c r="H8" s="251">
        <f>G8-F8</f>
        <v>0.05702546296296296</v>
      </c>
      <c r="I8" s="252">
        <f>E8/(SECOND(H8)+MINUTE(H8)*60+HOUR(H8)*3600)*3600</f>
        <v>14.613354982748122</v>
      </c>
      <c r="J8" s="251">
        <v>0.4197337962962963</v>
      </c>
      <c r="K8" s="251">
        <f>J8-G8</f>
        <v>0.012708333333333321</v>
      </c>
    </row>
    <row r="9" spans="1:11" s="63" customFormat="1" ht="15.75" thickBot="1">
      <c r="A9" s="248"/>
      <c r="B9" s="95"/>
      <c r="C9" s="64"/>
      <c r="D9" s="249"/>
      <c r="E9" s="250"/>
      <c r="F9" s="251"/>
      <c r="G9" s="251"/>
      <c r="H9" s="251"/>
      <c r="I9" s="252"/>
      <c r="J9" s="251"/>
      <c r="K9" s="251"/>
    </row>
    <row r="10" spans="1:11" ht="16.5" thickBot="1">
      <c r="A10" s="239"/>
      <c r="B10" s="92"/>
      <c r="C10" s="14"/>
      <c r="D10" s="237">
        <v>1</v>
      </c>
      <c r="E10" s="253"/>
      <c r="F10" s="235"/>
      <c r="G10" s="235"/>
      <c r="H10" s="235">
        <f>G10-F10</f>
        <v>0</v>
      </c>
      <c r="I10" s="254" t="e">
        <f>E10/(SECOND(H10)+MINUTE(H10)*60+HOUR(H10)*3600)*3600</f>
        <v>#DIV/0!</v>
      </c>
      <c r="J10" s="235"/>
      <c r="K10" s="235">
        <f>J10-G10</f>
        <v>0</v>
      </c>
    </row>
    <row r="11" spans="1:11" ht="15.75" thickBot="1">
      <c r="A11" s="240"/>
      <c r="B11" s="93"/>
      <c r="C11" s="58"/>
      <c r="D11" s="237"/>
      <c r="E11" s="253"/>
      <c r="F11" s="235"/>
      <c r="G11" s="235"/>
      <c r="H11" s="235"/>
      <c r="I11" s="254"/>
      <c r="J11" s="235"/>
      <c r="K11" s="235"/>
    </row>
    <row r="12" spans="1:11" s="63" customFormat="1" ht="16.5" thickBot="1">
      <c r="A12" s="247"/>
      <c r="B12" s="94"/>
      <c r="C12" s="62"/>
      <c r="D12" s="249">
        <v>1</v>
      </c>
      <c r="E12" s="250"/>
      <c r="F12" s="251"/>
      <c r="G12" s="251"/>
      <c r="H12" s="251">
        <f>G12-F12</f>
        <v>0</v>
      </c>
      <c r="I12" s="252" t="e">
        <f>E12/(SECOND(H12)+MINUTE(H12)*60+HOUR(H12)*3600)*3600</f>
        <v>#DIV/0!</v>
      </c>
      <c r="J12" s="251"/>
      <c r="K12" s="251">
        <f>J12-G12</f>
        <v>0</v>
      </c>
    </row>
    <row r="13" spans="1:11" s="63" customFormat="1" ht="15.75" thickBot="1">
      <c r="A13" s="248"/>
      <c r="B13" s="95"/>
      <c r="C13" s="64"/>
      <c r="D13" s="249"/>
      <c r="E13" s="250"/>
      <c r="F13" s="251"/>
      <c r="G13" s="251"/>
      <c r="H13" s="251"/>
      <c r="I13" s="252"/>
      <c r="J13" s="251"/>
      <c r="K13" s="251"/>
    </row>
    <row r="14" spans="1:11" ht="16.5" thickBot="1">
      <c r="A14" s="239"/>
      <c r="B14" s="92"/>
      <c r="C14" s="14"/>
      <c r="D14" s="237">
        <v>1</v>
      </c>
      <c r="E14" s="253"/>
      <c r="F14" s="235"/>
      <c r="G14" s="235"/>
      <c r="H14" s="235">
        <f>G14-F14</f>
        <v>0</v>
      </c>
      <c r="I14" s="254" t="e">
        <f>E14/(SECOND(H14)+MINUTE(H14)*60+HOUR(H14)*3600)*3600</f>
        <v>#DIV/0!</v>
      </c>
      <c r="J14" s="235"/>
      <c r="K14" s="235">
        <f>J14-G14</f>
        <v>0</v>
      </c>
    </row>
    <row r="15" spans="1:11" ht="15.75" thickBot="1">
      <c r="A15" s="240"/>
      <c r="B15" s="93"/>
      <c r="C15" s="58"/>
      <c r="D15" s="237"/>
      <c r="E15" s="253"/>
      <c r="F15" s="235"/>
      <c r="G15" s="235"/>
      <c r="H15" s="235"/>
      <c r="I15" s="254"/>
      <c r="J15" s="235"/>
      <c r="K15" s="235"/>
    </row>
    <row r="16" spans="1:11" s="63" customFormat="1" ht="16.5" thickBot="1">
      <c r="A16" s="247"/>
      <c r="B16" s="94"/>
      <c r="C16" s="62"/>
      <c r="D16" s="249">
        <v>1</v>
      </c>
      <c r="E16" s="250"/>
      <c r="F16" s="251"/>
      <c r="G16" s="251"/>
      <c r="H16" s="251">
        <f>G16-F16</f>
        <v>0</v>
      </c>
      <c r="I16" s="252" t="e">
        <f>E16/(SECOND(H16)+MINUTE(H16)*60+HOUR(H16)*3600)*3600</f>
        <v>#DIV/0!</v>
      </c>
      <c r="J16" s="251"/>
      <c r="K16" s="251">
        <f>J16-G16</f>
        <v>0</v>
      </c>
    </row>
    <row r="17" spans="1:11" s="63" customFormat="1" ht="15.75" thickBot="1">
      <c r="A17" s="248"/>
      <c r="B17" s="95"/>
      <c r="C17" s="64"/>
      <c r="D17" s="249"/>
      <c r="E17" s="250"/>
      <c r="F17" s="251"/>
      <c r="G17" s="251"/>
      <c r="H17" s="251"/>
      <c r="I17" s="252"/>
      <c r="J17" s="251"/>
      <c r="K17" s="251"/>
    </row>
    <row r="18" spans="1:11" ht="16.5" thickBot="1">
      <c r="A18" s="239"/>
      <c r="B18" s="92"/>
      <c r="C18" s="14"/>
      <c r="D18" s="237">
        <v>1</v>
      </c>
      <c r="E18" s="253"/>
      <c r="F18" s="235"/>
      <c r="G18" s="235"/>
      <c r="H18" s="235">
        <f>G18-F18</f>
        <v>0</v>
      </c>
      <c r="I18" s="254" t="e">
        <f>E18/(SECOND(H18)+MINUTE(H18)*60+HOUR(H18)*3600)*3600</f>
        <v>#DIV/0!</v>
      </c>
      <c r="J18" s="235"/>
      <c r="K18" s="235">
        <f>J18-G18</f>
        <v>0</v>
      </c>
    </row>
    <row r="19" spans="1:11" ht="15.75" thickBot="1">
      <c r="A19" s="240"/>
      <c r="B19" s="93"/>
      <c r="C19" s="58"/>
      <c r="D19" s="237"/>
      <c r="E19" s="253"/>
      <c r="F19" s="235"/>
      <c r="G19" s="235"/>
      <c r="H19" s="235"/>
      <c r="I19" s="254"/>
      <c r="J19" s="235"/>
      <c r="K19" s="235"/>
    </row>
    <row r="20" spans="1:11" s="63" customFormat="1" ht="16.5" thickBot="1">
      <c r="A20" s="247"/>
      <c r="B20" s="94"/>
      <c r="C20" s="62"/>
      <c r="D20" s="249">
        <v>1</v>
      </c>
      <c r="E20" s="250"/>
      <c r="F20" s="251"/>
      <c r="G20" s="251"/>
      <c r="H20" s="251">
        <f>G20-F20</f>
        <v>0</v>
      </c>
      <c r="I20" s="252" t="e">
        <f>E20/(SECOND(H20)+MINUTE(H20)*60+HOUR(H20)*3600)*3600</f>
        <v>#DIV/0!</v>
      </c>
      <c r="J20" s="251"/>
      <c r="K20" s="251">
        <f>J20-G20</f>
        <v>0</v>
      </c>
    </row>
    <row r="21" spans="1:11" s="63" customFormat="1" ht="15.75" thickBot="1">
      <c r="A21" s="248"/>
      <c r="B21" s="95"/>
      <c r="C21" s="64"/>
      <c r="D21" s="249"/>
      <c r="E21" s="250"/>
      <c r="F21" s="251"/>
      <c r="G21" s="251"/>
      <c r="H21" s="251"/>
      <c r="I21" s="252"/>
      <c r="J21" s="251"/>
      <c r="K21" s="251"/>
    </row>
    <row r="22" spans="1:11" ht="16.5" thickBot="1">
      <c r="A22" s="239"/>
      <c r="B22" s="92"/>
      <c r="C22" s="14"/>
      <c r="D22" s="237">
        <v>1</v>
      </c>
      <c r="E22" s="253"/>
      <c r="F22" s="235"/>
      <c r="G22" s="235"/>
      <c r="H22" s="235">
        <f>G22-F22</f>
        <v>0</v>
      </c>
      <c r="I22" s="254" t="e">
        <f>E22/(SECOND(H22)+MINUTE(H22)*60+HOUR(H22)*3600)*3600</f>
        <v>#DIV/0!</v>
      </c>
      <c r="J22" s="235"/>
      <c r="K22" s="235">
        <f>J22-G22</f>
        <v>0</v>
      </c>
    </row>
    <row r="23" spans="1:11" ht="15.75" thickBot="1">
      <c r="A23" s="240"/>
      <c r="B23" s="93"/>
      <c r="C23" s="58"/>
      <c r="D23" s="237"/>
      <c r="E23" s="253"/>
      <c r="F23" s="235"/>
      <c r="G23" s="235"/>
      <c r="H23" s="235"/>
      <c r="I23" s="254"/>
      <c r="J23" s="235"/>
      <c r="K23" s="235"/>
    </row>
    <row r="24" spans="1:11" s="63" customFormat="1" ht="16.5" thickBot="1">
      <c r="A24" s="247"/>
      <c r="B24" s="94"/>
      <c r="C24" s="62"/>
      <c r="D24" s="249">
        <v>1</v>
      </c>
      <c r="E24" s="250"/>
      <c r="F24" s="251"/>
      <c r="G24" s="251"/>
      <c r="H24" s="251">
        <f>G24-F24</f>
        <v>0</v>
      </c>
      <c r="I24" s="252" t="e">
        <f>E24/(SECOND(H24)+MINUTE(H24)*60+HOUR(H24)*3600)*3600</f>
        <v>#DIV/0!</v>
      </c>
      <c r="J24" s="251"/>
      <c r="K24" s="251">
        <f>J24-G24</f>
        <v>0</v>
      </c>
    </row>
    <row r="25" spans="1:11" s="63" customFormat="1" ht="15.75" thickBot="1">
      <c r="A25" s="248"/>
      <c r="B25" s="95"/>
      <c r="C25" s="64"/>
      <c r="D25" s="249"/>
      <c r="E25" s="250"/>
      <c r="F25" s="251"/>
      <c r="G25" s="251"/>
      <c r="H25" s="251"/>
      <c r="I25" s="252"/>
      <c r="J25" s="251"/>
      <c r="K25" s="251"/>
    </row>
    <row r="26" spans="1:11" ht="16.5" thickBot="1">
      <c r="A26" s="239"/>
      <c r="B26" s="92"/>
      <c r="C26" s="14"/>
      <c r="D26" s="237">
        <v>1</v>
      </c>
      <c r="E26" s="253"/>
      <c r="F26" s="235"/>
      <c r="G26" s="235"/>
      <c r="H26" s="235">
        <f>G26-F26</f>
        <v>0</v>
      </c>
      <c r="I26" s="254" t="e">
        <f>E26/(SECOND(H26)+MINUTE(H26)*60+HOUR(H26)*3600)*3600</f>
        <v>#DIV/0!</v>
      </c>
      <c r="J26" s="235"/>
      <c r="K26" s="235">
        <f>J26-G26</f>
        <v>0</v>
      </c>
    </row>
    <row r="27" spans="1:11" ht="15.75" thickBot="1">
      <c r="A27" s="240"/>
      <c r="B27" s="93"/>
      <c r="C27" s="58"/>
      <c r="D27" s="237"/>
      <c r="E27" s="253"/>
      <c r="F27" s="235"/>
      <c r="G27" s="235"/>
      <c r="H27" s="235"/>
      <c r="I27" s="254"/>
      <c r="J27" s="235"/>
      <c r="K27" s="235"/>
    </row>
    <row r="28" spans="1:11" s="63" customFormat="1" ht="16.5" thickBot="1">
      <c r="A28" s="247"/>
      <c r="B28" s="94"/>
      <c r="C28" s="62"/>
      <c r="D28" s="249">
        <v>1</v>
      </c>
      <c r="E28" s="250"/>
      <c r="F28" s="251"/>
      <c r="G28" s="251"/>
      <c r="H28" s="251">
        <f>G28-F28</f>
        <v>0</v>
      </c>
      <c r="I28" s="252" t="e">
        <f>E28/(SECOND(H28)+MINUTE(H28)*60+HOUR(H28)*3600)*3600</f>
        <v>#DIV/0!</v>
      </c>
      <c r="J28" s="251"/>
      <c r="K28" s="251">
        <f>J28-G28</f>
        <v>0</v>
      </c>
    </row>
    <row r="29" spans="1:11" s="63" customFormat="1" ht="15.75" thickBot="1">
      <c r="A29" s="248"/>
      <c r="B29" s="95"/>
      <c r="C29" s="64"/>
      <c r="D29" s="249"/>
      <c r="E29" s="250"/>
      <c r="F29" s="251"/>
      <c r="G29" s="251"/>
      <c r="H29" s="251"/>
      <c r="I29" s="252"/>
      <c r="J29" s="251"/>
      <c r="K29" s="251"/>
    </row>
    <row r="30" spans="1:11" ht="16.5" thickBot="1">
      <c r="A30" s="239"/>
      <c r="B30" s="92"/>
      <c r="C30" s="14"/>
      <c r="D30" s="237">
        <v>1</v>
      </c>
      <c r="E30" s="253"/>
      <c r="F30" s="235"/>
      <c r="G30" s="235"/>
      <c r="H30" s="235">
        <f>G30-F30</f>
        <v>0</v>
      </c>
      <c r="I30" s="254" t="e">
        <f>E30/(SECOND(H30)+MINUTE(H30)*60+HOUR(H30)*3600)*3600</f>
        <v>#DIV/0!</v>
      </c>
      <c r="J30" s="235"/>
      <c r="K30" s="235">
        <f>J30-G30</f>
        <v>0</v>
      </c>
    </row>
    <row r="31" spans="1:11" ht="15.75" thickBot="1">
      <c r="A31" s="240"/>
      <c r="B31" s="93"/>
      <c r="C31" s="58"/>
      <c r="D31" s="237"/>
      <c r="E31" s="253"/>
      <c r="F31" s="235"/>
      <c r="G31" s="235"/>
      <c r="H31" s="235"/>
      <c r="I31" s="254"/>
      <c r="J31" s="235"/>
      <c r="K31" s="235"/>
    </row>
    <row r="32" spans="1:11" s="63" customFormat="1" ht="16.5" thickBot="1">
      <c r="A32" s="247"/>
      <c r="B32" s="94"/>
      <c r="C32" s="62"/>
      <c r="D32" s="249">
        <v>1</v>
      </c>
      <c r="E32" s="250"/>
      <c r="F32" s="251"/>
      <c r="G32" s="251"/>
      <c r="H32" s="251">
        <f>G32-F32</f>
        <v>0</v>
      </c>
      <c r="I32" s="252" t="e">
        <f>E32/(SECOND(H32)+MINUTE(H32)*60+HOUR(H32)*3600)*3600</f>
        <v>#DIV/0!</v>
      </c>
      <c r="J32" s="251"/>
      <c r="K32" s="251">
        <f>J32-G32</f>
        <v>0</v>
      </c>
    </row>
    <row r="33" spans="1:11" s="63" customFormat="1" ht="15.75" thickBot="1">
      <c r="A33" s="248"/>
      <c r="B33" s="95"/>
      <c r="C33" s="64"/>
      <c r="D33" s="249"/>
      <c r="E33" s="250"/>
      <c r="F33" s="251"/>
      <c r="G33" s="251"/>
      <c r="H33" s="251"/>
      <c r="I33" s="252"/>
      <c r="J33" s="251"/>
      <c r="K33" s="251"/>
    </row>
    <row r="34" spans="1:11" ht="16.5" thickBot="1">
      <c r="A34" s="239"/>
      <c r="B34" s="92"/>
      <c r="C34" s="14"/>
      <c r="D34" s="237">
        <v>1</v>
      </c>
      <c r="E34" s="253"/>
      <c r="F34" s="235"/>
      <c r="G34" s="235"/>
      <c r="H34" s="235">
        <f>G34-F34</f>
        <v>0</v>
      </c>
      <c r="I34" s="254" t="e">
        <f>E34/(SECOND(H34)+MINUTE(H34)*60+HOUR(H34)*3600)*3600</f>
        <v>#DIV/0!</v>
      </c>
      <c r="J34" s="235"/>
      <c r="K34" s="235">
        <f>J34-G34</f>
        <v>0</v>
      </c>
    </row>
    <row r="35" spans="1:11" ht="15.75" thickBot="1">
      <c r="A35" s="240"/>
      <c r="B35" s="93"/>
      <c r="C35" s="58"/>
      <c r="D35" s="237"/>
      <c r="E35" s="253"/>
      <c r="F35" s="235"/>
      <c r="G35" s="235"/>
      <c r="H35" s="235"/>
      <c r="I35" s="254"/>
      <c r="J35" s="235"/>
      <c r="K35" s="235"/>
    </row>
    <row r="36" spans="1:11" s="63" customFormat="1" ht="16.5" thickBot="1">
      <c r="A36" s="247"/>
      <c r="B36" s="94"/>
      <c r="C36" s="62"/>
      <c r="D36" s="249">
        <v>1</v>
      </c>
      <c r="E36" s="250"/>
      <c r="F36" s="251"/>
      <c r="G36" s="251"/>
      <c r="H36" s="251">
        <f>G36-F36</f>
        <v>0</v>
      </c>
      <c r="I36" s="252" t="e">
        <f>E36/(SECOND(H36)+MINUTE(H36)*60+HOUR(H36)*3600)*3600</f>
        <v>#DIV/0!</v>
      </c>
      <c r="J36" s="251"/>
      <c r="K36" s="251">
        <f>J36-G36</f>
        <v>0</v>
      </c>
    </row>
    <row r="37" spans="1:11" s="63" customFormat="1" ht="15.75" thickBot="1">
      <c r="A37" s="248"/>
      <c r="B37" s="95"/>
      <c r="C37" s="64"/>
      <c r="D37" s="249"/>
      <c r="E37" s="250"/>
      <c r="F37" s="251"/>
      <c r="G37" s="251"/>
      <c r="H37" s="251"/>
      <c r="I37" s="252"/>
      <c r="J37" s="251"/>
      <c r="K37" s="251"/>
    </row>
    <row r="38" spans="1:11" ht="16.5" thickBot="1">
      <c r="A38" s="239"/>
      <c r="B38" s="92"/>
      <c r="C38" s="14"/>
      <c r="D38" s="237">
        <v>1</v>
      </c>
      <c r="E38" s="253"/>
      <c r="F38" s="235"/>
      <c r="G38" s="235"/>
      <c r="H38" s="235">
        <f>G38-F38</f>
        <v>0</v>
      </c>
      <c r="I38" s="254" t="e">
        <f>E38/(SECOND(H38)+MINUTE(H38)*60+HOUR(H38)*3600)*3600</f>
        <v>#DIV/0!</v>
      </c>
      <c r="J38" s="235"/>
      <c r="K38" s="235">
        <f>J38-G38</f>
        <v>0</v>
      </c>
    </row>
    <row r="39" spans="1:11" ht="15.75" thickBot="1">
      <c r="A39" s="240"/>
      <c r="B39" s="93"/>
      <c r="C39" s="58"/>
      <c r="D39" s="237"/>
      <c r="E39" s="253"/>
      <c r="F39" s="235"/>
      <c r="G39" s="235"/>
      <c r="H39" s="235"/>
      <c r="I39" s="254"/>
      <c r="J39" s="235"/>
      <c r="K39" s="235"/>
    </row>
    <row r="40" spans="1:11" s="63" customFormat="1" ht="16.5" thickBot="1">
      <c r="A40" s="247"/>
      <c r="B40" s="94"/>
      <c r="C40" s="62"/>
      <c r="D40" s="249">
        <v>1</v>
      </c>
      <c r="E40" s="250"/>
      <c r="F40" s="251"/>
      <c r="G40" s="251"/>
      <c r="H40" s="251">
        <f>G40-F40</f>
        <v>0</v>
      </c>
      <c r="I40" s="252" t="e">
        <f>E40/(SECOND(H40)+MINUTE(H40)*60+HOUR(H40)*3600)*3600</f>
        <v>#DIV/0!</v>
      </c>
      <c r="J40" s="251"/>
      <c r="K40" s="251">
        <f>J40-G40</f>
        <v>0</v>
      </c>
    </row>
    <row r="41" spans="1:11" s="63" customFormat="1" ht="15.75" thickBot="1">
      <c r="A41" s="248"/>
      <c r="B41" s="95"/>
      <c r="C41" s="64"/>
      <c r="D41" s="249"/>
      <c r="E41" s="250"/>
      <c r="F41" s="251"/>
      <c r="G41" s="251"/>
      <c r="H41" s="251"/>
      <c r="I41" s="252"/>
      <c r="J41" s="251"/>
      <c r="K41" s="251"/>
    </row>
    <row r="42" spans="1:11" ht="16.5" thickBot="1">
      <c r="A42" s="239"/>
      <c r="B42" s="92"/>
      <c r="C42" s="14"/>
      <c r="D42" s="237">
        <v>1</v>
      </c>
      <c r="E42" s="253"/>
      <c r="F42" s="235"/>
      <c r="G42" s="235"/>
      <c r="H42" s="235">
        <f>G42-F42</f>
        <v>0</v>
      </c>
      <c r="I42" s="254" t="e">
        <f>E42/(SECOND(H42)+MINUTE(H42)*60+HOUR(H42)*3600)*3600</f>
        <v>#DIV/0!</v>
      </c>
      <c r="J42" s="235"/>
      <c r="K42" s="235">
        <f>J42-G42</f>
        <v>0</v>
      </c>
    </row>
    <row r="43" spans="1:11" ht="15.75" thickBot="1">
      <c r="A43" s="240"/>
      <c r="B43" s="93"/>
      <c r="C43" s="58"/>
      <c r="D43" s="237"/>
      <c r="E43" s="253"/>
      <c r="F43" s="235"/>
      <c r="G43" s="235"/>
      <c r="H43" s="235"/>
      <c r="I43" s="254"/>
      <c r="J43" s="235"/>
      <c r="K43" s="235"/>
    </row>
    <row r="44" spans="1:11" s="63" customFormat="1" ht="16.5" thickBot="1">
      <c r="A44" s="247"/>
      <c r="B44" s="94"/>
      <c r="C44" s="62"/>
      <c r="D44" s="249">
        <v>1</v>
      </c>
      <c r="E44" s="250"/>
      <c r="F44" s="251"/>
      <c r="G44" s="251"/>
      <c r="H44" s="251">
        <f>G44-F44</f>
        <v>0</v>
      </c>
      <c r="I44" s="252" t="e">
        <f>E44/(SECOND(H44)+MINUTE(H44)*60+HOUR(H44)*3600)*3600</f>
        <v>#DIV/0!</v>
      </c>
      <c r="J44" s="251"/>
      <c r="K44" s="251">
        <f>J44-G44</f>
        <v>0</v>
      </c>
    </row>
    <row r="45" spans="1:11" s="63" customFormat="1" ht="15.75" thickBot="1">
      <c r="A45" s="248"/>
      <c r="B45" s="95"/>
      <c r="C45" s="64"/>
      <c r="D45" s="249"/>
      <c r="E45" s="250"/>
      <c r="F45" s="251"/>
      <c r="G45" s="251"/>
      <c r="H45" s="251"/>
      <c r="I45" s="252"/>
      <c r="J45" s="251"/>
      <c r="K45" s="251"/>
    </row>
    <row r="46" spans="1:11" ht="16.5" thickBot="1">
      <c r="A46" s="239"/>
      <c r="B46" s="92"/>
      <c r="C46" s="14"/>
      <c r="D46" s="237">
        <v>1</v>
      </c>
      <c r="E46" s="253"/>
      <c r="F46" s="235"/>
      <c r="G46" s="235"/>
      <c r="H46" s="235">
        <f>G46-F46</f>
        <v>0</v>
      </c>
      <c r="I46" s="254" t="e">
        <f>E46/(SECOND(H46)+MINUTE(H46)*60+HOUR(H46)*3600)*3600</f>
        <v>#DIV/0!</v>
      </c>
      <c r="J46" s="235"/>
      <c r="K46" s="235">
        <f>J46-G46</f>
        <v>0</v>
      </c>
    </row>
    <row r="47" spans="1:11" ht="15.75" thickBot="1">
      <c r="A47" s="240"/>
      <c r="B47" s="93"/>
      <c r="C47" s="58"/>
      <c r="D47" s="237"/>
      <c r="E47" s="253"/>
      <c r="F47" s="235"/>
      <c r="G47" s="235"/>
      <c r="H47" s="235"/>
      <c r="I47" s="254"/>
      <c r="J47" s="235"/>
      <c r="K47" s="235"/>
    </row>
    <row r="48" spans="1:11" s="63" customFormat="1" ht="16.5" thickBot="1">
      <c r="A48" s="247"/>
      <c r="B48" s="94"/>
      <c r="C48" s="62"/>
      <c r="D48" s="249">
        <v>1</v>
      </c>
      <c r="E48" s="250"/>
      <c r="F48" s="251"/>
      <c r="G48" s="251"/>
      <c r="H48" s="251">
        <f>G48-F48</f>
        <v>0</v>
      </c>
      <c r="I48" s="252" t="e">
        <f>E48/(SECOND(H48)+MINUTE(H48)*60+HOUR(H48)*3600)*3600</f>
        <v>#DIV/0!</v>
      </c>
      <c r="J48" s="251"/>
      <c r="K48" s="251">
        <f>J48-G48</f>
        <v>0</v>
      </c>
    </row>
    <row r="49" spans="1:11" s="63" customFormat="1" ht="15.75" thickBot="1">
      <c r="A49" s="248"/>
      <c r="B49" s="95"/>
      <c r="C49" s="64"/>
      <c r="D49" s="249"/>
      <c r="E49" s="250"/>
      <c r="F49" s="251"/>
      <c r="G49" s="251"/>
      <c r="H49" s="251"/>
      <c r="I49" s="252"/>
      <c r="J49" s="251"/>
      <c r="K49" s="251"/>
    </row>
    <row r="50" spans="1:11" ht="16.5" thickBot="1">
      <c r="A50" s="239"/>
      <c r="B50" s="92"/>
      <c r="C50" s="14"/>
      <c r="D50" s="237">
        <v>1</v>
      </c>
      <c r="E50" s="253"/>
      <c r="F50" s="235"/>
      <c r="G50" s="235"/>
      <c r="H50" s="235">
        <f>G50-F50</f>
        <v>0</v>
      </c>
      <c r="I50" s="254" t="e">
        <f>E50/(SECOND(H50)+MINUTE(H50)*60+HOUR(H50)*3600)*3600</f>
        <v>#DIV/0!</v>
      </c>
      <c r="J50" s="235"/>
      <c r="K50" s="235">
        <f>J50-G50</f>
        <v>0</v>
      </c>
    </row>
    <row r="51" spans="1:11" ht="15.75" thickBot="1">
      <c r="A51" s="240"/>
      <c r="B51" s="93"/>
      <c r="C51" s="58"/>
      <c r="D51" s="237"/>
      <c r="E51" s="253"/>
      <c r="F51" s="235"/>
      <c r="G51" s="235"/>
      <c r="H51" s="235"/>
      <c r="I51" s="254"/>
      <c r="J51" s="235"/>
      <c r="K51" s="235"/>
    </row>
    <row r="52" spans="1:11" s="63" customFormat="1" ht="16.5" thickBot="1">
      <c r="A52" s="247"/>
      <c r="B52" s="94"/>
      <c r="C52" s="62"/>
      <c r="D52" s="249">
        <v>1</v>
      </c>
      <c r="E52" s="250"/>
      <c r="F52" s="251"/>
      <c r="G52" s="251"/>
      <c r="H52" s="251">
        <f>G52-F52</f>
        <v>0</v>
      </c>
      <c r="I52" s="252" t="e">
        <f>E52/(SECOND(H52)+MINUTE(H52)*60+HOUR(H52)*3600)*3600</f>
        <v>#DIV/0!</v>
      </c>
      <c r="J52" s="251"/>
      <c r="K52" s="251">
        <f>J52-G52</f>
        <v>0</v>
      </c>
    </row>
    <row r="53" spans="1:11" s="63" customFormat="1" ht="15.75" thickBot="1">
      <c r="A53" s="248"/>
      <c r="B53" s="95"/>
      <c r="C53" s="64"/>
      <c r="D53" s="249"/>
      <c r="E53" s="250"/>
      <c r="F53" s="251"/>
      <c r="G53" s="251"/>
      <c r="H53" s="251"/>
      <c r="I53" s="252"/>
      <c r="J53" s="251"/>
      <c r="K53" s="251"/>
    </row>
    <row r="54" spans="1:11" ht="16.5" thickBot="1">
      <c r="A54" s="239"/>
      <c r="B54" s="92"/>
      <c r="C54" s="14"/>
      <c r="D54" s="237">
        <v>1</v>
      </c>
      <c r="E54" s="253"/>
      <c r="F54" s="235"/>
      <c r="G54" s="235"/>
      <c r="H54" s="235">
        <f>G54-F54</f>
        <v>0</v>
      </c>
      <c r="I54" s="254" t="e">
        <f>E54/(SECOND(H54)+MINUTE(H54)*60+HOUR(H54)*3600)*3600</f>
        <v>#DIV/0!</v>
      </c>
      <c r="J54" s="235"/>
      <c r="K54" s="235">
        <f>J54-G54</f>
        <v>0</v>
      </c>
    </row>
    <row r="55" spans="1:11" ht="15.75" thickBot="1">
      <c r="A55" s="240"/>
      <c r="B55" s="93"/>
      <c r="C55" s="58"/>
      <c r="D55" s="237"/>
      <c r="E55" s="253"/>
      <c r="F55" s="235"/>
      <c r="G55" s="235"/>
      <c r="H55" s="235"/>
      <c r="I55" s="254"/>
      <c r="J55" s="235"/>
      <c r="K55" s="235"/>
    </row>
    <row r="56" spans="1:11" s="63" customFormat="1" ht="15" customHeight="1" thickBot="1">
      <c r="A56" s="247"/>
      <c r="B56" s="94"/>
      <c r="C56" s="62"/>
      <c r="D56" s="249">
        <v>1</v>
      </c>
      <c r="E56" s="250"/>
      <c r="F56" s="251"/>
      <c r="G56" s="251"/>
      <c r="H56" s="251">
        <f>G56-F56</f>
        <v>0</v>
      </c>
      <c r="I56" s="252" t="e">
        <f>E56/(SECOND(H56)+MINUTE(H56)*60+HOUR(H56)*3600)*3600</f>
        <v>#DIV/0!</v>
      </c>
      <c r="J56" s="251"/>
      <c r="K56" s="251">
        <f>J56-G56</f>
        <v>0</v>
      </c>
    </row>
    <row r="57" spans="1:11" s="63" customFormat="1" ht="15.75" thickBot="1">
      <c r="A57" s="248"/>
      <c r="B57" s="95"/>
      <c r="C57" s="64"/>
      <c r="D57" s="249"/>
      <c r="E57" s="250"/>
      <c r="F57" s="251"/>
      <c r="G57" s="251"/>
      <c r="H57" s="251"/>
      <c r="I57" s="252"/>
      <c r="J57" s="251"/>
      <c r="K57" s="251"/>
    </row>
    <row r="58" spans="1:11" ht="16.5" thickBot="1">
      <c r="A58" s="239"/>
      <c r="B58" s="92"/>
      <c r="C58" s="14"/>
      <c r="D58" s="237">
        <v>1</v>
      </c>
      <c r="E58" s="253"/>
      <c r="F58" s="235"/>
      <c r="G58" s="235"/>
      <c r="H58" s="235">
        <f>G58-F58</f>
        <v>0</v>
      </c>
      <c r="I58" s="254" t="e">
        <f>E58/(SECOND(H58)+MINUTE(H58)*60+HOUR(H58)*3600)*3600</f>
        <v>#DIV/0!</v>
      </c>
      <c r="J58" s="235"/>
      <c r="K58" s="235">
        <f>J58-G58</f>
        <v>0</v>
      </c>
    </row>
    <row r="59" spans="1:11" ht="15.75" thickBot="1">
      <c r="A59" s="240"/>
      <c r="B59" s="93"/>
      <c r="C59" s="58"/>
      <c r="D59" s="237"/>
      <c r="E59" s="253"/>
      <c r="F59" s="235"/>
      <c r="G59" s="235"/>
      <c r="H59" s="235"/>
      <c r="I59" s="254"/>
      <c r="J59" s="235"/>
      <c r="K59" s="235"/>
    </row>
    <row r="60" spans="1:11" s="63" customFormat="1" ht="16.5" thickBot="1">
      <c r="A60" s="247"/>
      <c r="B60" s="94"/>
      <c r="C60" s="62"/>
      <c r="D60" s="249">
        <v>1</v>
      </c>
      <c r="E60" s="250"/>
      <c r="F60" s="251"/>
      <c r="G60" s="251"/>
      <c r="H60" s="251">
        <f>G60-F60</f>
        <v>0</v>
      </c>
      <c r="I60" s="252" t="e">
        <f>E60/(SECOND(H60)+MINUTE(H60)*60+HOUR(H60)*3600)*3600</f>
        <v>#DIV/0!</v>
      </c>
      <c r="J60" s="251"/>
      <c r="K60" s="251">
        <f>J60-G60</f>
        <v>0</v>
      </c>
    </row>
    <row r="61" spans="1:11" s="63" customFormat="1" ht="15.75" thickBot="1">
      <c r="A61" s="248"/>
      <c r="B61" s="95"/>
      <c r="C61" s="64"/>
      <c r="D61" s="249"/>
      <c r="E61" s="250"/>
      <c r="F61" s="251"/>
      <c r="G61" s="251"/>
      <c r="H61" s="251"/>
      <c r="I61" s="252"/>
      <c r="J61" s="251"/>
      <c r="K61" s="251"/>
    </row>
    <row r="62" spans="1:11" ht="16.5" thickBot="1">
      <c r="A62" s="239"/>
      <c r="B62" s="92"/>
      <c r="C62" s="14"/>
      <c r="D62" s="237">
        <v>1</v>
      </c>
      <c r="E62" s="253"/>
      <c r="F62" s="235"/>
      <c r="G62" s="235"/>
      <c r="H62" s="235">
        <f>G62-F62</f>
        <v>0</v>
      </c>
      <c r="I62" s="254" t="e">
        <f>E62/(SECOND(H62)+MINUTE(H62)*60+HOUR(H62)*3600)*3600</f>
        <v>#DIV/0!</v>
      </c>
      <c r="J62" s="235"/>
      <c r="K62" s="235">
        <f>J62-G62</f>
        <v>0</v>
      </c>
    </row>
    <row r="63" spans="1:11" ht="15.75" thickBot="1">
      <c r="A63" s="240"/>
      <c r="B63" s="93"/>
      <c r="C63" s="58"/>
      <c r="D63" s="237"/>
      <c r="E63" s="253"/>
      <c r="F63" s="235"/>
      <c r="G63" s="235"/>
      <c r="H63" s="235"/>
      <c r="I63" s="254"/>
      <c r="J63" s="235"/>
      <c r="K63" s="235"/>
    </row>
    <row r="64" spans="1:11" s="63" customFormat="1" ht="16.5" thickBot="1">
      <c r="A64" s="247"/>
      <c r="B64" s="94"/>
      <c r="C64" s="62"/>
      <c r="D64" s="249">
        <v>1</v>
      </c>
      <c r="E64" s="250"/>
      <c r="F64" s="251"/>
      <c r="G64" s="251"/>
      <c r="H64" s="251">
        <f>G64-F64</f>
        <v>0</v>
      </c>
      <c r="I64" s="252" t="e">
        <f>E64/(SECOND(H64)+MINUTE(H64)*60+HOUR(H64)*3600)*3600</f>
        <v>#DIV/0!</v>
      </c>
      <c r="J64" s="251"/>
      <c r="K64" s="251">
        <f>J64-G64</f>
        <v>0</v>
      </c>
    </row>
    <row r="65" spans="1:11" s="63" customFormat="1" ht="15.75" thickBot="1">
      <c r="A65" s="248"/>
      <c r="B65" s="95"/>
      <c r="C65" s="64"/>
      <c r="D65" s="249"/>
      <c r="E65" s="250"/>
      <c r="F65" s="251"/>
      <c r="G65" s="251"/>
      <c r="H65" s="251"/>
      <c r="I65" s="252"/>
      <c r="J65" s="251"/>
      <c r="K65" s="251"/>
    </row>
    <row r="66" spans="1:11" ht="16.5" thickBot="1">
      <c r="A66" s="239"/>
      <c r="B66" s="92"/>
      <c r="C66" s="14"/>
      <c r="D66" s="237">
        <v>1</v>
      </c>
      <c r="E66" s="253"/>
      <c r="F66" s="235"/>
      <c r="G66" s="235"/>
      <c r="H66" s="235">
        <f>G66-F66</f>
        <v>0</v>
      </c>
      <c r="I66" s="254" t="e">
        <f>E66/(SECOND(H66)+MINUTE(H66)*60+HOUR(H66)*3600)*3600</f>
        <v>#DIV/0!</v>
      </c>
      <c r="J66" s="235"/>
      <c r="K66" s="235">
        <f>J66-G66</f>
        <v>0</v>
      </c>
    </row>
    <row r="67" spans="1:11" ht="15.75" thickBot="1">
      <c r="A67" s="240"/>
      <c r="B67" s="93"/>
      <c r="C67" s="58"/>
      <c r="D67" s="237"/>
      <c r="E67" s="253"/>
      <c r="F67" s="235"/>
      <c r="G67" s="235"/>
      <c r="H67" s="235"/>
      <c r="I67" s="254"/>
      <c r="J67" s="235"/>
      <c r="K67" s="235"/>
    </row>
    <row r="68" spans="1:11" s="63" customFormat="1" ht="16.5" thickBot="1">
      <c r="A68" s="247"/>
      <c r="B68" s="94"/>
      <c r="C68" s="62"/>
      <c r="D68" s="249">
        <v>1</v>
      </c>
      <c r="E68" s="250"/>
      <c r="F68" s="251"/>
      <c r="G68" s="251"/>
      <c r="H68" s="251">
        <f>G68-F68</f>
        <v>0</v>
      </c>
      <c r="I68" s="252" t="e">
        <f>E68/(SECOND(H68)+MINUTE(H68)*60+HOUR(H68)*3600)*3600</f>
        <v>#DIV/0!</v>
      </c>
      <c r="J68" s="251"/>
      <c r="K68" s="251">
        <f>J68-G68</f>
        <v>0</v>
      </c>
    </row>
    <row r="69" spans="1:11" s="63" customFormat="1" ht="15.75" thickBot="1">
      <c r="A69" s="248"/>
      <c r="B69" s="95"/>
      <c r="C69" s="64"/>
      <c r="D69" s="249"/>
      <c r="E69" s="250"/>
      <c r="F69" s="251"/>
      <c r="G69" s="251"/>
      <c r="H69" s="251"/>
      <c r="I69" s="252"/>
      <c r="J69" s="251"/>
      <c r="K69" s="251"/>
    </row>
    <row r="70" spans="1:11" ht="16.5" thickBot="1">
      <c r="A70" s="239"/>
      <c r="B70" s="92"/>
      <c r="C70" s="14"/>
      <c r="D70" s="237">
        <v>1</v>
      </c>
      <c r="E70" s="253"/>
      <c r="F70" s="235"/>
      <c r="G70" s="235"/>
      <c r="H70" s="235">
        <f>G70-F70</f>
        <v>0</v>
      </c>
      <c r="I70" s="254" t="e">
        <f>E70/(SECOND(H70)+MINUTE(H70)*60+HOUR(H70)*3600)*3600</f>
        <v>#DIV/0!</v>
      </c>
      <c r="J70" s="235"/>
      <c r="K70" s="235">
        <f>J70-G70</f>
        <v>0</v>
      </c>
    </row>
    <row r="71" spans="1:11" ht="15.75" thickBot="1">
      <c r="A71" s="240"/>
      <c r="B71" s="93"/>
      <c r="C71" s="58"/>
      <c r="D71" s="237"/>
      <c r="E71" s="253"/>
      <c r="F71" s="235"/>
      <c r="G71" s="235"/>
      <c r="H71" s="235"/>
      <c r="I71" s="254"/>
      <c r="J71" s="235"/>
      <c r="K71" s="235"/>
    </row>
    <row r="72" spans="1:11" s="63" customFormat="1" ht="16.5" thickBot="1">
      <c r="A72" s="247"/>
      <c r="B72" s="94"/>
      <c r="C72" s="62"/>
      <c r="D72" s="249">
        <v>1</v>
      </c>
      <c r="E72" s="250"/>
      <c r="F72" s="251"/>
      <c r="G72" s="251"/>
      <c r="H72" s="251">
        <f>G72-F72</f>
        <v>0</v>
      </c>
      <c r="I72" s="252" t="e">
        <f>E72/(SECOND(H72)+MINUTE(H72)*60+HOUR(H72)*3600)*3600</f>
        <v>#DIV/0!</v>
      </c>
      <c r="J72" s="251"/>
      <c r="K72" s="251">
        <f>J72-G72</f>
        <v>0</v>
      </c>
    </row>
    <row r="73" spans="1:11" s="63" customFormat="1" ht="15.75" thickBot="1">
      <c r="A73" s="248"/>
      <c r="B73" s="95"/>
      <c r="C73" s="64"/>
      <c r="D73" s="249"/>
      <c r="E73" s="250"/>
      <c r="F73" s="251"/>
      <c r="G73" s="251"/>
      <c r="H73" s="251"/>
      <c r="I73" s="252"/>
      <c r="J73" s="251"/>
      <c r="K73" s="251"/>
    </row>
    <row r="74" spans="1:11" ht="16.5" thickBot="1">
      <c r="A74" s="239"/>
      <c r="B74" s="92"/>
      <c r="C74" s="14"/>
      <c r="D74" s="237">
        <v>1</v>
      </c>
      <c r="E74" s="253"/>
      <c r="F74" s="235"/>
      <c r="G74" s="235"/>
      <c r="H74" s="235">
        <f>G74-F74</f>
        <v>0</v>
      </c>
      <c r="I74" s="254" t="e">
        <f>E74/(SECOND(H74)+MINUTE(H74)*60+HOUR(H74)*3600)*3600</f>
        <v>#DIV/0!</v>
      </c>
      <c r="J74" s="235"/>
      <c r="K74" s="235">
        <f>J74-G74</f>
        <v>0</v>
      </c>
    </row>
    <row r="75" spans="1:11" ht="15.75" thickBot="1">
      <c r="A75" s="240"/>
      <c r="B75" s="93"/>
      <c r="C75" s="58"/>
      <c r="D75" s="237"/>
      <c r="E75" s="253"/>
      <c r="F75" s="235"/>
      <c r="G75" s="235"/>
      <c r="H75" s="235"/>
      <c r="I75" s="254"/>
      <c r="J75" s="235"/>
      <c r="K75" s="235"/>
    </row>
    <row r="76" spans="1:11" s="63" customFormat="1" ht="16.5" thickBot="1">
      <c r="A76" s="247"/>
      <c r="B76" s="94"/>
      <c r="C76" s="62"/>
      <c r="D76" s="249">
        <v>1</v>
      </c>
      <c r="E76" s="250"/>
      <c r="F76" s="251"/>
      <c r="G76" s="251"/>
      <c r="H76" s="251">
        <f>G76-F76</f>
        <v>0</v>
      </c>
      <c r="I76" s="252" t="e">
        <f>E76/(SECOND(H76)+MINUTE(H76)*60+HOUR(H76)*3600)*3600</f>
        <v>#DIV/0!</v>
      </c>
      <c r="J76" s="251"/>
      <c r="K76" s="251">
        <f>J76-G76</f>
        <v>0</v>
      </c>
    </row>
    <row r="77" spans="1:11" s="63" customFormat="1" ht="15.75" thickBot="1">
      <c r="A77" s="248"/>
      <c r="B77" s="95"/>
      <c r="C77" s="64"/>
      <c r="D77" s="249"/>
      <c r="E77" s="250"/>
      <c r="F77" s="251"/>
      <c r="G77" s="251"/>
      <c r="H77" s="251"/>
      <c r="I77" s="252"/>
      <c r="J77" s="251"/>
      <c r="K77" s="251"/>
    </row>
    <row r="78" spans="1:11" ht="16.5" thickBot="1">
      <c r="A78" s="239"/>
      <c r="B78" s="92"/>
      <c r="C78" s="14"/>
      <c r="D78" s="237">
        <v>1</v>
      </c>
      <c r="E78" s="253"/>
      <c r="F78" s="235"/>
      <c r="G78" s="235"/>
      <c r="H78" s="235">
        <f>G78-F78</f>
        <v>0</v>
      </c>
      <c r="I78" s="254" t="e">
        <f>E78/(SECOND(H78)+MINUTE(H78)*60+HOUR(H78)*3600)*3600</f>
        <v>#DIV/0!</v>
      </c>
      <c r="J78" s="235"/>
      <c r="K78" s="235">
        <f>J78-G78</f>
        <v>0</v>
      </c>
    </row>
    <row r="79" spans="1:11" ht="15.75" thickBot="1">
      <c r="A79" s="240"/>
      <c r="B79" s="93"/>
      <c r="C79" s="58"/>
      <c r="D79" s="237"/>
      <c r="E79" s="253"/>
      <c r="F79" s="235"/>
      <c r="G79" s="235"/>
      <c r="H79" s="235"/>
      <c r="I79" s="254"/>
      <c r="J79" s="235"/>
      <c r="K79" s="235"/>
    </row>
    <row r="80" spans="1:11" s="63" customFormat="1" ht="16.5" thickBot="1">
      <c r="A80" s="247"/>
      <c r="B80" s="94"/>
      <c r="C80" s="62"/>
      <c r="D80" s="249">
        <v>1</v>
      </c>
      <c r="E80" s="250"/>
      <c r="F80" s="251"/>
      <c r="G80" s="251"/>
      <c r="H80" s="251">
        <f>G80-F80</f>
        <v>0</v>
      </c>
      <c r="I80" s="252" t="e">
        <f>E80/(SECOND(H80)+MINUTE(H80)*60+HOUR(H80)*3600)*3600</f>
        <v>#DIV/0!</v>
      </c>
      <c r="J80" s="251"/>
      <c r="K80" s="251">
        <f>J80-G80</f>
        <v>0</v>
      </c>
    </row>
    <row r="81" spans="1:11" s="63" customFormat="1" ht="15.75" thickBot="1">
      <c r="A81" s="248"/>
      <c r="B81" s="95"/>
      <c r="C81" s="64"/>
      <c r="D81" s="249"/>
      <c r="E81" s="250"/>
      <c r="F81" s="251"/>
      <c r="G81" s="251"/>
      <c r="H81" s="251"/>
      <c r="I81" s="252"/>
      <c r="J81" s="251"/>
      <c r="K81" s="251"/>
    </row>
    <row r="82" spans="1:11" ht="16.5" thickBot="1">
      <c r="A82" s="239"/>
      <c r="B82" s="92"/>
      <c r="C82" s="14"/>
      <c r="D82" s="237">
        <v>1</v>
      </c>
      <c r="E82" s="253"/>
      <c r="F82" s="235"/>
      <c r="G82" s="235"/>
      <c r="H82" s="235">
        <f>G82-F82</f>
        <v>0</v>
      </c>
      <c r="I82" s="254" t="e">
        <f>E82/(SECOND(H82)+MINUTE(H82)*60+HOUR(H82)*3600)*3600</f>
        <v>#DIV/0!</v>
      </c>
      <c r="J82" s="235"/>
      <c r="K82" s="235">
        <f>J82-G82</f>
        <v>0</v>
      </c>
    </row>
    <row r="83" spans="1:11" ht="15.75" thickBot="1">
      <c r="A83" s="240"/>
      <c r="B83" s="93"/>
      <c r="C83" s="58"/>
      <c r="D83" s="237"/>
      <c r="E83" s="253"/>
      <c r="F83" s="235"/>
      <c r="G83" s="235"/>
      <c r="H83" s="235"/>
      <c r="I83" s="254"/>
      <c r="J83" s="235"/>
      <c r="K83" s="235"/>
    </row>
    <row r="84" spans="1:11" s="63" customFormat="1" ht="16.5" thickBot="1">
      <c r="A84" s="247"/>
      <c r="B84" s="94"/>
      <c r="C84" s="62"/>
      <c r="D84" s="249">
        <v>1</v>
      </c>
      <c r="E84" s="250"/>
      <c r="F84" s="251"/>
      <c r="G84" s="251"/>
      <c r="H84" s="251">
        <f>G84-F84</f>
        <v>0</v>
      </c>
      <c r="I84" s="252" t="e">
        <f>E84/(SECOND(H84)+MINUTE(H84)*60+HOUR(H84)*3600)*3600</f>
        <v>#DIV/0!</v>
      </c>
      <c r="J84" s="251"/>
      <c r="K84" s="251">
        <f>J84-G84</f>
        <v>0</v>
      </c>
    </row>
    <row r="85" spans="1:11" s="63" customFormat="1" ht="15.75" thickBot="1">
      <c r="A85" s="248"/>
      <c r="B85" s="95"/>
      <c r="C85" s="64"/>
      <c r="D85" s="249"/>
      <c r="E85" s="250"/>
      <c r="F85" s="251"/>
      <c r="G85" s="251"/>
      <c r="H85" s="251"/>
      <c r="I85" s="252"/>
      <c r="J85" s="251"/>
      <c r="K85" s="251"/>
    </row>
  </sheetData>
  <sheetProtection/>
  <mergeCells count="365">
    <mergeCell ref="A1:C1"/>
    <mergeCell ref="A2:C2"/>
    <mergeCell ref="E2:G2"/>
    <mergeCell ref="A3:C3"/>
    <mergeCell ref="E3:G3"/>
    <mergeCell ref="I6:I7"/>
    <mergeCell ref="D6:D7"/>
    <mergeCell ref="E6:E7"/>
    <mergeCell ref="F6:F7"/>
    <mergeCell ref="G6:G7"/>
    <mergeCell ref="H6:H7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A6:A7"/>
    <mergeCell ref="J8:J9"/>
    <mergeCell ref="K8:K9"/>
    <mergeCell ref="E12:E13"/>
    <mergeCell ref="F12:F13"/>
    <mergeCell ref="G12:G13"/>
    <mergeCell ref="H12:H13"/>
    <mergeCell ref="I12:I13"/>
    <mergeCell ref="J12:J13"/>
    <mergeCell ref="A14:A15"/>
    <mergeCell ref="D14:D15"/>
    <mergeCell ref="E14:E15"/>
    <mergeCell ref="F14:F15"/>
    <mergeCell ref="G14:G15"/>
    <mergeCell ref="H14:H15"/>
    <mergeCell ref="K12:K13"/>
    <mergeCell ref="I14:I15"/>
    <mergeCell ref="J14:J15"/>
    <mergeCell ref="K14:K15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J18:J19"/>
    <mergeCell ref="I16:I17"/>
    <mergeCell ref="A16:A17"/>
    <mergeCell ref="D16:D17"/>
    <mergeCell ref="E16:E17"/>
    <mergeCell ref="F16:F17"/>
    <mergeCell ref="G16:G17"/>
    <mergeCell ref="H16:H17"/>
    <mergeCell ref="K18:K19"/>
    <mergeCell ref="A12:A13"/>
    <mergeCell ref="D12:D13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A24:A25"/>
    <mergeCell ref="D24:D25"/>
    <mergeCell ref="E24:E25"/>
    <mergeCell ref="F24:F25"/>
    <mergeCell ref="G24:G25"/>
    <mergeCell ref="H24:H25"/>
    <mergeCell ref="I24:I25"/>
    <mergeCell ref="K26:K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J32:J33"/>
    <mergeCell ref="K32:K33"/>
    <mergeCell ref="A34:A35"/>
    <mergeCell ref="D34:D35"/>
    <mergeCell ref="E34:E35"/>
    <mergeCell ref="F34:F35"/>
    <mergeCell ref="G34:G35"/>
    <mergeCell ref="H34:H35"/>
    <mergeCell ref="I34:I35"/>
    <mergeCell ref="J34:J35"/>
    <mergeCell ref="A32:A33"/>
    <mergeCell ref="D32:D33"/>
    <mergeCell ref="E32:E33"/>
    <mergeCell ref="F32:F33"/>
    <mergeCell ref="G32:G33"/>
    <mergeCell ref="H32:H33"/>
    <mergeCell ref="I32:I33"/>
    <mergeCell ref="K34:K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J40:J41"/>
    <mergeCell ref="K40:K41"/>
    <mergeCell ref="A42:A43"/>
    <mergeCell ref="D42:D43"/>
    <mergeCell ref="E42:E43"/>
    <mergeCell ref="F42:F43"/>
    <mergeCell ref="G42:G43"/>
    <mergeCell ref="H42:H43"/>
    <mergeCell ref="I42:I43"/>
    <mergeCell ref="J42:J43"/>
    <mergeCell ref="A40:A41"/>
    <mergeCell ref="D40:D41"/>
    <mergeCell ref="E40:E41"/>
    <mergeCell ref="F40:F41"/>
    <mergeCell ref="G40:G41"/>
    <mergeCell ref="H40:H41"/>
    <mergeCell ref="I40:I41"/>
    <mergeCell ref="K42:K43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J48:J49"/>
    <mergeCell ref="K48:K49"/>
    <mergeCell ref="A50:A51"/>
    <mergeCell ref="D50:D51"/>
    <mergeCell ref="E50:E51"/>
    <mergeCell ref="F50:F51"/>
    <mergeCell ref="G50:G51"/>
    <mergeCell ref="H50:H51"/>
    <mergeCell ref="I50:I51"/>
    <mergeCell ref="J50:J51"/>
    <mergeCell ref="A48:A49"/>
    <mergeCell ref="D48:D49"/>
    <mergeCell ref="E48:E49"/>
    <mergeCell ref="F48:F49"/>
    <mergeCell ref="G48:G49"/>
    <mergeCell ref="H48:H49"/>
    <mergeCell ref="I48:I49"/>
    <mergeCell ref="K50:K51"/>
    <mergeCell ref="A52:A53"/>
    <mergeCell ref="D52:D53"/>
    <mergeCell ref="E52:E53"/>
    <mergeCell ref="F52:F53"/>
    <mergeCell ref="G52:G53"/>
    <mergeCell ref="H52:H53"/>
    <mergeCell ref="I52:I53"/>
    <mergeCell ref="J52:J53"/>
    <mergeCell ref="K52:K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J56:J57"/>
    <mergeCell ref="K56:K57"/>
    <mergeCell ref="A58:A59"/>
    <mergeCell ref="D58:D59"/>
    <mergeCell ref="E58:E59"/>
    <mergeCell ref="F58:F59"/>
    <mergeCell ref="G58:G59"/>
    <mergeCell ref="H58:H59"/>
    <mergeCell ref="I58:I59"/>
    <mergeCell ref="J58:J59"/>
    <mergeCell ref="A56:A57"/>
    <mergeCell ref="D56:D57"/>
    <mergeCell ref="E56:E57"/>
    <mergeCell ref="F56:F57"/>
    <mergeCell ref="G56:G57"/>
    <mergeCell ref="H56:H57"/>
    <mergeCell ref="I56:I57"/>
    <mergeCell ref="K58:K59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J64:J65"/>
    <mergeCell ref="K64:K65"/>
    <mergeCell ref="A66:A67"/>
    <mergeCell ref="D66:D67"/>
    <mergeCell ref="E66:E67"/>
    <mergeCell ref="F66:F67"/>
    <mergeCell ref="G66:G67"/>
    <mergeCell ref="H66:H67"/>
    <mergeCell ref="I66:I67"/>
    <mergeCell ref="J66:J67"/>
    <mergeCell ref="A64:A65"/>
    <mergeCell ref="D64:D65"/>
    <mergeCell ref="E64:E65"/>
    <mergeCell ref="F64:F65"/>
    <mergeCell ref="G64:G65"/>
    <mergeCell ref="H64:H65"/>
    <mergeCell ref="I64:I65"/>
    <mergeCell ref="K66:K67"/>
    <mergeCell ref="A68:A69"/>
    <mergeCell ref="D68:D69"/>
    <mergeCell ref="E68:E69"/>
    <mergeCell ref="F68:F69"/>
    <mergeCell ref="G68:G69"/>
    <mergeCell ref="H68:H69"/>
    <mergeCell ref="I68:I69"/>
    <mergeCell ref="J68:J69"/>
    <mergeCell ref="K68:K69"/>
    <mergeCell ref="A70:A71"/>
    <mergeCell ref="D70:D71"/>
    <mergeCell ref="E70:E71"/>
    <mergeCell ref="F70:F71"/>
    <mergeCell ref="G70:G71"/>
    <mergeCell ref="H70:H71"/>
    <mergeCell ref="I70:I71"/>
    <mergeCell ref="J70:J71"/>
    <mergeCell ref="K70:K71"/>
    <mergeCell ref="J72:J73"/>
    <mergeCell ref="K72:K73"/>
    <mergeCell ref="A74:A75"/>
    <mergeCell ref="D74:D75"/>
    <mergeCell ref="E74:E75"/>
    <mergeCell ref="F74:F75"/>
    <mergeCell ref="G74:G75"/>
    <mergeCell ref="H74:H75"/>
    <mergeCell ref="I74:I75"/>
    <mergeCell ref="J74:J75"/>
    <mergeCell ref="A72:A73"/>
    <mergeCell ref="D72:D73"/>
    <mergeCell ref="E72:E73"/>
    <mergeCell ref="F72:F73"/>
    <mergeCell ref="G72:G73"/>
    <mergeCell ref="H72:H73"/>
    <mergeCell ref="I72:I73"/>
    <mergeCell ref="K74:K75"/>
    <mergeCell ref="A76:A77"/>
    <mergeCell ref="D76:D77"/>
    <mergeCell ref="E76:E77"/>
    <mergeCell ref="F76:F77"/>
    <mergeCell ref="G76:G77"/>
    <mergeCell ref="H76:H77"/>
    <mergeCell ref="I76:I77"/>
    <mergeCell ref="J76:J77"/>
    <mergeCell ref="K76:K77"/>
    <mergeCell ref="A78:A79"/>
    <mergeCell ref="D78:D79"/>
    <mergeCell ref="E78:E79"/>
    <mergeCell ref="F78:F79"/>
    <mergeCell ref="G78:G79"/>
    <mergeCell ref="H78:H79"/>
    <mergeCell ref="I78:I79"/>
    <mergeCell ref="J78:J79"/>
    <mergeCell ref="K78:K79"/>
    <mergeCell ref="J80:J81"/>
    <mergeCell ref="K80:K81"/>
    <mergeCell ref="A82:A83"/>
    <mergeCell ref="D82:D83"/>
    <mergeCell ref="E82:E83"/>
    <mergeCell ref="F82:F83"/>
    <mergeCell ref="G82:G83"/>
    <mergeCell ref="H82:H83"/>
    <mergeCell ref="I82:I83"/>
    <mergeCell ref="J82:J83"/>
    <mergeCell ref="A80:A81"/>
    <mergeCell ref="D80:D81"/>
    <mergeCell ref="E80:E81"/>
    <mergeCell ref="F80:F81"/>
    <mergeCell ref="G80:G81"/>
    <mergeCell ref="H80:H81"/>
    <mergeCell ref="I80:I81"/>
    <mergeCell ref="K82:K83"/>
    <mergeCell ref="A84:A85"/>
    <mergeCell ref="D84:D85"/>
    <mergeCell ref="E84:E85"/>
    <mergeCell ref="F84:F85"/>
    <mergeCell ref="G84:G85"/>
    <mergeCell ref="H84:H85"/>
    <mergeCell ref="I84:I85"/>
    <mergeCell ref="J84:J85"/>
    <mergeCell ref="K84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2010-08-29T13:51:20Z</dcterms:modified>
  <cp:category/>
  <cp:version/>
  <cp:contentType/>
  <cp:contentStatus/>
</cp:coreProperties>
</file>